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nleitung" sheetId="1" state="visible" r:id="rId3"/>
    <sheet name="Zutaten" sheetId="2" state="visible" r:id="rId4"/>
    <sheet name="Rezept" sheetId="3" state="visible" r:id="rId5"/>
    <sheet name="Speisekarte" sheetId="4" state="visible" r:id="rId6"/>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A5" authorId="0">
      <text>
        <r>
          <rPr>
            <sz val="10"/>
            <rFont val="Arial"/>
            <family val="2"/>
          </rPr>
          <t xml:space="preserve">Beispielpreise – bitte durch deine eigenen Netto-Einkaufspreise ersetzen.</t>
        </r>
      </text>
    </comment>
  </commentList>
</comments>
</file>

<file path=xl/sharedStrings.xml><?xml version="1.0" encoding="utf-8"?>
<sst xmlns="http://schemas.openxmlformats.org/spreadsheetml/2006/main" count="123" uniqueCount="95">
  <si>
    <t xml:space="preserve">Rezeptkalkulation – kostenlose Vorlage von GastroCalculator</t>
  </si>
  <si>
    <t xml:space="preserve">Zutaten erfassen, Rezept kalkulieren, Speisekarte im Blick behalten. Alle Preise netto (ohne USt./MwSt.).</t>
  </si>
  <si>
    <t xml:space="preserve">So funktioniert die Vorlage</t>
  </si>
  <si>
    <t xml:space="preserve">1</t>
  </si>
  <si>
    <t xml:space="preserve">Tab „Zutaten“</t>
  </si>
  <si>
    <t xml:space="preserve">Trag jede Zutat einmal ein: Einheit (kg, l, Stück, Bund), Gebinde-Menge und Gebinde-Preis netto laut Lieferantenrechnung. Der Preis je Einheit wird automatisch berechnet. Unter Schwund % trägst du Putz- oder Schälverlust ein (z. B. 10 % bei Zwiebeln). Die Spalte „Preis je Einheit nach Schwund“ ist der Wert, mit dem das Rezept rechnet.</t>
  </si>
  <si>
    <t xml:space="preserve">2</t>
  </si>
  <si>
    <t xml:space="preserve">Tab „Rezept“</t>
  </si>
  <si>
    <t xml:space="preserve">Oben Rezeptname, Portionen, Verkaufspreis brutto, Steuersatz und Ziel-Quote eintragen. Darunter in Spalte A die Zutat aus der Dropdown-Liste wählen und in Spalte B die Menge eintragen, die im Rezept landet (geputzt, in der Einheit der Zutat). Weil der Einheitspreis den Schwund schon enthält, ist der Putzverlust automatisch mitbezahlt. Einheit, Einheitspreis und Kosten kommen automatisch.</t>
  </si>
  <si>
    <t xml:space="preserve">3</t>
  </si>
  <si>
    <t xml:space="preserve">Ergebnis lesen</t>
  </si>
  <si>
    <t xml:space="preserve">Kosten je Portion, Nettopreis, Wareneinsatzquote, Kalkulationsfaktor, DB I je Portion und der Zielpreis bei deiner Ziel-Quote stehen im Ergebnisblock unter der Zutatenliste.</t>
  </si>
  <si>
    <t xml:space="preserve">4</t>
  </si>
  <si>
    <t xml:space="preserve">Tab „Speisekarte“</t>
  </si>
  <si>
    <t xml:space="preserve">Zeile 1 übernimmt automatisch das Gericht aus dem Tab „Rezept“. Für weitere Gerichte trägst du Name, Kosten je Portion, Verkaufspreis brutto und Steuersatz ein (bis zu 20 Gerichte). Gerichte mit einer Wareneinsatzquote über 35 % werden orange markiert.</t>
  </si>
  <si>
    <t xml:space="preserve">Farb-Legende</t>
  </si>
  <si>
    <t xml:space="preserve">Hellgrün, blaue Schrift</t>
  </si>
  <si>
    <t xml:space="preserve">Eingabefeld – hier trägst du deine Werte ein.</t>
  </si>
  <si>
    <t xml:space="preserve">Weiß, schwarze Schrift</t>
  </si>
  <si>
    <t xml:space="preserve">Formel – bitte nicht überschreiben.</t>
  </si>
  <si>
    <t xml:space="preserve">Grüne Schrift</t>
  </si>
  <si>
    <t xml:space="preserve">Wert wird aus einem anderen Tab übernommen.</t>
  </si>
  <si>
    <t xml:space="preserve">Wichtig</t>
  </si>
  <si>
    <t xml:space="preserve">Beispielpreise</t>
  </si>
  <si>
    <t xml:space="preserve">Alle Preise in der Vorlage sind Beispielpreise – bitte durch deine eigenen Einkaufspreise ersetzen.</t>
  </si>
  <si>
    <t xml:space="preserve">Steuersatz</t>
  </si>
  <si>
    <t xml:space="preserve">Standard 10 % (Speisen in Österreich). Deutschland: 7 % für Speisen, 19 % für Getränke; Österreich: meist 20 % für Getränke (Stand: Oktober 2026). Bitte selbst prüfen bzw. mit Steuerberatung abklären.</t>
  </si>
  <si>
    <t xml:space="preserve">Formeln</t>
  </si>
  <si>
    <t xml:space="preserve">Wareneinsatzquote = Kosten je Portion ÷ Nettopreis · Nettopreis = Bruttopreis ÷ (1 + Steuersatz) · Kalkulationsfaktor = Bruttopreis ÷ Kosten je Portion · DB I = Nettopreis − Kosten je Portion · Zielpreis brutto = Kosten je Portion ÷ Ziel-Quote × (1 + Steuersatz)</t>
  </si>
  <si>
    <t xml:space="preserve">Mehr Zeilen?</t>
  </si>
  <si>
    <t xml:space="preserve">Zutaten: bis Zeile 64 vorbereitet. Rezept: 20 Zutatenzeilen. Speisekarte: 20 Gerichte.</t>
  </si>
  <si>
    <t xml:space="preserve">Wenn Excel zu eng wird</t>
  </si>
  <si>
    <t xml:space="preserve">Grundrezepte in mehreren Gerichten, Rechnungsscan per Foto, Personal-, Verpackungs- und Plattformkosten, DB I bis DB IV und mehrere Standorte: www.gastrocalculator.com – 14 Tage kostenlos testen.</t>
  </si>
  <si>
    <t xml:space="preserve">Mehr Rezepte, Rechnungsscan und DB I–IV: gastrocalculator.com – 14 Tage kostenlos</t>
  </si>
  <si>
    <t xml:space="preserve">Zutaten &amp; Einkaufspreise (netto)</t>
  </si>
  <si>
    <t xml:space="preserve">Beispielpreise – bitte ersetzen. Gebinde-Preis netto laut Lieferantenrechnung, Schwund = Putz-/Schälverlust.</t>
  </si>
  <si>
    <t xml:space="preserve">Zutat</t>
  </si>
  <si>
    <t xml:space="preserve">Einheit</t>
  </si>
  <si>
    <t xml:space="preserve">Gebinde-Menge</t>
  </si>
  <si>
    <t xml:space="preserve">Gebinde-Preis netto</t>
  </si>
  <si>
    <t xml:space="preserve">Preis je Einheit</t>
  </si>
  <si>
    <t xml:space="preserve">Schwund %</t>
  </si>
  <si>
    <t xml:space="preserve">Preis je Einheit nach Schwund</t>
  </si>
  <si>
    <t xml:space="preserve">Rindswade</t>
  </si>
  <si>
    <t xml:space="preserve">kg</t>
  </si>
  <si>
    <t xml:space="preserve">Hühnerbrust</t>
  </si>
  <si>
    <t xml:space="preserve">Zwiebeln</t>
  </si>
  <si>
    <t xml:space="preserve">Knoblauch</t>
  </si>
  <si>
    <t xml:space="preserve">Kartoffeln / Erdäpfel festkochend</t>
  </si>
  <si>
    <t xml:space="preserve">Tomaten passiert</t>
  </si>
  <si>
    <t xml:space="preserve">Spaghetti</t>
  </si>
  <si>
    <t xml:space="preserve">Mehl glatt</t>
  </si>
  <si>
    <t xml:space="preserve">Olivenöl</t>
  </si>
  <si>
    <t xml:space="preserve">l</t>
  </si>
  <si>
    <t xml:space="preserve">Butter</t>
  </si>
  <si>
    <t xml:space="preserve">Schlagobers / Sahne 36 %</t>
  </si>
  <si>
    <t xml:space="preserve">Eier</t>
  </si>
  <si>
    <t xml:space="preserve">Stück</t>
  </si>
  <si>
    <t xml:space="preserve">Parmesan</t>
  </si>
  <si>
    <t xml:space="preserve">Romanasalat</t>
  </si>
  <si>
    <t xml:space="preserve">Basilikum frisch</t>
  </si>
  <si>
    <t xml:space="preserve">Bund</t>
  </si>
  <si>
    <t xml:space="preserve">Salz</t>
  </si>
  <si>
    <t xml:space="preserve">Rezeptkalkulation</t>
  </si>
  <si>
    <t xml:space="preserve">Zutat aus der Liste wählen, Menge (geputzt) eintragen – der Rest rechnet sich. Beispielpreise – bitte ersetzen.</t>
  </si>
  <si>
    <t xml:space="preserve">Rezeptname</t>
  </si>
  <si>
    <t xml:space="preserve">Spaghetti Pomodoro (Beispiel)</t>
  </si>
  <si>
    <t xml:space="preserve">Portionen</t>
  </si>
  <si>
    <t xml:space="preserve">Verkaufspreis brutto je Portion</t>
  </si>
  <si>
    <t xml:space="preserve">Steuersatz (USt./MwSt.)</t>
  </si>
  <si>
    <t xml:space="preserve">AT Speisen 10 %, DE Speisen 7 % (Stand: Oktober 2026)</t>
  </si>
  <si>
    <t xml:space="preserve">Ziel-Wareneinsatzquote</t>
  </si>
  <si>
    <t xml:space="preserve">Menge (netto, im Rezept)</t>
  </si>
  <si>
    <t xml:space="preserve">Einheitspreis nach Schwund</t>
  </si>
  <si>
    <t xml:space="preserve">Kosten</t>
  </si>
  <si>
    <t xml:space="preserve">Ergebnis</t>
  </si>
  <si>
    <t xml:space="preserve">Gesamtkosten Rezept (Wareneinsatz)</t>
  </si>
  <si>
    <t xml:space="preserve">Kosten je Portion</t>
  </si>
  <si>
    <t xml:space="preserve">Nettopreis je Portion</t>
  </si>
  <si>
    <t xml:space="preserve">Wareneinsatzquote</t>
  </si>
  <si>
    <t xml:space="preserve">Kalkulationsfaktor</t>
  </si>
  <si>
    <t xml:space="preserve">DB I je Portion (Nettopreis − Wareneinsatz)</t>
  </si>
  <si>
    <t xml:space="preserve">Zielpreis brutto bei Ziel-Quote</t>
  </si>
  <si>
    <t xml:space="preserve">Speisekarte – Überblick</t>
  </si>
  <si>
    <t xml:space="preserve">Bis zu 20 Gerichte. Wareneinsatzquote über 35 % wird orange markiert. Beispielwerte – bitte ersetzen.</t>
  </si>
  <si>
    <t xml:space="preserve">Gericht</t>
  </si>
  <si>
    <t xml:space="preserve">Kosten je Portion (netto)</t>
  </si>
  <si>
    <t xml:space="preserve">Verkaufspreis brutto</t>
  </si>
  <si>
    <t xml:space="preserve">Nettopreis</t>
  </si>
  <si>
    <t xml:space="preserve">DB I je Portion</t>
  </si>
  <si>
    <t xml:space="preserve">Rindsgulasch (Beispiel)</t>
  </si>
  <si>
    <t xml:space="preserve">Caesar Salad mit Huhn (Beispiel)</t>
  </si>
  <si>
    <t xml:space="preserve">Rumpsteak mit Erdäpfeln (Beispiel)</t>
  </si>
  <si>
    <t xml:space="preserve">Durchschnitt (ungewichtet)</t>
  </si>
  <si>
    <t xml:space="preserve">Zeile 5 wird automatisch aus dem Tab „Rezept“ übernommen (grüne Schrift).</t>
  </si>
</sst>
</file>

<file path=xl/styles.xml><?xml version="1.0" encoding="utf-8"?>
<styleSheet xmlns="http://schemas.openxmlformats.org/spreadsheetml/2006/main">
  <numFmts count="8">
    <numFmt numFmtId="164" formatCode="General"/>
    <numFmt numFmtId="165" formatCode="#,##0.000;\-#,##0.000;\-"/>
    <numFmt numFmtId="166" formatCode="#,##0.00&quot; €&quot;;\-#,##0.00&quot; €&quot;;\-"/>
    <numFmt numFmtId="167" formatCode="#,##0.0000&quot; €&quot;;\-#,##0.0000&quot; €&quot;;\-"/>
    <numFmt numFmtId="168" formatCode="0.0%;\-0.0%;\-"/>
    <numFmt numFmtId="169" formatCode="0"/>
    <numFmt numFmtId="170" formatCode="0%"/>
    <numFmt numFmtId="171" formatCode="0.00"/>
  </numFmts>
  <fonts count="23">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10"/>
      <color rgb="FFFFFFFF"/>
      <name val="Arial"/>
      <family val="0"/>
      <charset val="1"/>
    </font>
    <font>
      <b val="true"/>
      <sz val="12"/>
      <color rgb="FF16A34A"/>
      <name val="Arial"/>
      <family val="0"/>
      <charset val="1"/>
    </font>
    <font>
      <b val="true"/>
      <sz val="12"/>
      <color rgb="FF052E16"/>
      <name val="Arial"/>
      <family val="0"/>
      <charset val="1"/>
    </font>
    <font>
      <sz val="10"/>
      <name val="Arial"/>
      <family val="0"/>
      <charset val="1"/>
    </font>
    <font>
      <b val="true"/>
      <sz val="10"/>
      <color rgb="FF052E16"/>
      <name val="Arial"/>
      <family val="0"/>
      <charset val="1"/>
    </font>
    <font>
      <b val="true"/>
      <sz val="10"/>
      <color rgb="FF0000FF"/>
      <name val="Arial"/>
      <family val="0"/>
      <charset val="1"/>
    </font>
    <font>
      <b val="true"/>
      <sz val="10"/>
      <color rgb="FF008000"/>
      <name val="Arial"/>
      <family val="0"/>
      <charset val="1"/>
    </font>
    <font>
      <b val="true"/>
      <sz val="10"/>
      <color rgb="FFFFFFFF"/>
      <name val="Arial"/>
      <family val="0"/>
      <charset val="1"/>
    </font>
    <font>
      <sz val="11"/>
      <color rgb="FF0000FF"/>
      <name val="Arial"/>
      <family val="0"/>
      <charset val="1"/>
    </font>
    <font>
      <sz val="11"/>
      <color rgb="FF000000"/>
      <name val="Arial"/>
      <family val="0"/>
      <charset val="1"/>
    </font>
    <font>
      <b val="true"/>
      <sz val="11"/>
      <color rgb="FF000000"/>
      <name val="Arial"/>
      <family val="0"/>
      <charset val="1"/>
    </font>
    <font>
      <sz val="10"/>
      <name val="Arial"/>
      <family val="2"/>
    </font>
    <font>
      <b val="true"/>
      <sz val="11"/>
      <name val="Arial"/>
      <family val="0"/>
      <charset val="1"/>
    </font>
    <font>
      <i val="true"/>
      <sz val="8"/>
      <color rgb="FF6B7280"/>
      <name val="Arial"/>
      <family val="0"/>
      <charset val="1"/>
    </font>
    <font>
      <sz val="11"/>
      <color rgb="FF008000"/>
      <name val="Arial"/>
      <family val="0"/>
      <charset val="1"/>
    </font>
    <font>
      <b val="true"/>
      <sz val="11"/>
      <color rgb="FF16A34A"/>
      <name val="Arial"/>
      <family val="0"/>
      <charset val="1"/>
    </font>
    <font>
      <b val="true"/>
      <sz val="11"/>
      <color rgb="FFC2410C"/>
      <name val="Arial"/>
      <family val="0"/>
      <charset val="1"/>
    </font>
    <font>
      <i val="true"/>
      <sz val="9"/>
      <color rgb="FF6B7280"/>
      <name val="Arial"/>
      <family val="0"/>
      <charset val="1"/>
    </font>
  </fonts>
  <fills count="6">
    <fill>
      <patternFill patternType="none"/>
    </fill>
    <fill>
      <patternFill patternType="gray125"/>
    </fill>
    <fill>
      <patternFill patternType="solid">
        <fgColor rgb="FF052E16"/>
        <bgColor rgb="FF333300"/>
      </patternFill>
    </fill>
    <fill>
      <patternFill patternType="solid">
        <fgColor rgb="FF16A34A"/>
        <bgColor rgb="FF008080"/>
      </patternFill>
    </fill>
    <fill>
      <patternFill patternType="solid">
        <fgColor rgb="FFECFDF5"/>
        <bgColor rgb="FFF0FDF4"/>
      </patternFill>
    </fill>
    <fill>
      <patternFill patternType="solid">
        <fgColor rgb="FFF0FDF4"/>
        <bgColor rgb="FFECFDF5"/>
      </patternFill>
    </fill>
  </fills>
  <borders count="2">
    <border diagonalUp="false" diagonalDown="false">
      <left/>
      <right/>
      <top/>
      <bottom/>
      <diagonal/>
    </border>
    <border diagonalUp="false" diagonalDown="false">
      <left style="thin">
        <color rgb="FFD1D5DB"/>
      </left>
      <right style="thin">
        <color rgb="FFD1D5DB"/>
      </right>
      <top style="thin">
        <color rgb="FFD1D5DB"/>
      </top>
      <bottom style="thin">
        <color rgb="FFD1D5D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3" borderId="0" xfId="0" applyFont="true" applyBorder="true" applyAlignment="true" applyProtection="false">
      <alignment horizontal="general" vertical="center" textRotation="0" wrapText="true" indent="1" shrinkToFit="false"/>
      <protection locked="true" hidden="false"/>
    </xf>
    <xf numFmtId="164" fontId="6" fillId="0" borderId="0" xfId="0" applyFont="true" applyBorder="false" applyAlignment="true" applyProtection="false">
      <alignment horizontal="center"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4"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2" borderId="0" xfId="0" applyFont="true" applyBorder="true" applyAlignment="true" applyProtection="false">
      <alignment horizontal="center" vertical="center" textRotation="0" wrapText="false" indent="0" shrinkToFit="false"/>
      <protection locked="true" hidden="false"/>
    </xf>
    <xf numFmtId="164" fontId="12" fillId="2" borderId="1" xfId="0" applyFont="true" applyBorder="true" applyAlignment="true" applyProtection="false">
      <alignment horizontal="center" vertical="center" textRotation="0" wrapText="true" indent="0" shrinkToFit="false"/>
      <protection locked="true" hidden="false"/>
    </xf>
    <xf numFmtId="164" fontId="13" fillId="4" borderId="1" xfId="0" applyFont="true" applyBorder="true" applyAlignment="false" applyProtection="false">
      <alignment horizontal="general" vertical="bottom" textRotation="0" wrapText="false" indent="0" shrinkToFit="false"/>
      <protection locked="true" hidden="false"/>
    </xf>
    <xf numFmtId="165" fontId="13" fillId="4" borderId="1" xfId="0" applyFont="true" applyBorder="true" applyAlignment="false" applyProtection="false">
      <alignment horizontal="general" vertical="bottom" textRotation="0" wrapText="false" indent="0" shrinkToFit="false"/>
      <protection locked="true" hidden="false"/>
    </xf>
    <xf numFmtId="166" fontId="13" fillId="4" borderId="1" xfId="0" applyFont="true" applyBorder="true" applyAlignment="false" applyProtection="false">
      <alignment horizontal="general" vertical="bottom" textRotation="0" wrapText="false" indent="0" shrinkToFit="false"/>
      <protection locked="true" hidden="false"/>
    </xf>
    <xf numFmtId="167" fontId="14" fillId="0" borderId="1" xfId="0" applyFont="true" applyBorder="true" applyAlignment="false" applyProtection="false">
      <alignment horizontal="general" vertical="bottom" textRotation="0" wrapText="false" indent="0" shrinkToFit="false"/>
      <protection locked="true" hidden="false"/>
    </xf>
    <xf numFmtId="168" fontId="13" fillId="4" borderId="1" xfId="0" applyFont="true" applyBorder="true" applyAlignment="false" applyProtection="false">
      <alignment horizontal="general" vertical="bottom" textRotation="0" wrapText="false" indent="0" shrinkToFit="false"/>
      <protection locked="true" hidden="false"/>
    </xf>
    <xf numFmtId="167" fontId="15" fillId="0" borderId="1" xfId="0" applyFont="true" applyBorder="true" applyAlignment="false" applyProtection="false">
      <alignment horizontal="general" vertical="bottom" textRotation="0" wrapText="false" indent="0" shrinkToFit="false"/>
      <protection locked="true" hidden="false"/>
    </xf>
    <xf numFmtId="164" fontId="17" fillId="0" borderId="1" xfId="0" applyFont="true" applyBorder="true" applyAlignment="false" applyProtection="false">
      <alignment horizontal="general" vertical="bottom" textRotation="0" wrapText="false" indent="0" shrinkToFit="false"/>
      <protection locked="true" hidden="false"/>
    </xf>
    <xf numFmtId="169" fontId="13" fillId="4" borderId="1" xfId="0" applyFont="true" applyBorder="true" applyAlignment="false" applyProtection="false">
      <alignment horizontal="general" vertical="bottom" textRotation="0" wrapText="false" indent="0" shrinkToFit="false"/>
      <protection locked="true" hidden="false"/>
    </xf>
    <xf numFmtId="170" fontId="13" fillId="4" borderId="1" xfId="0" applyFont="true" applyBorder="tru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0" borderId="1" xfId="0" applyFont="true" applyBorder="true" applyAlignment="false" applyProtection="false">
      <alignment horizontal="general" vertical="bottom" textRotation="0" wrapText="false" indent="0" shrinkToFit="false"/>
      <protection locked="true" hidden="false"/>
    </xf>
    <xf numFmtId="167" fontId="19" fillId="0" borderId="1" xfId="0" applyFont="true" applyBorder="true" applyAlignment="false" applyProtection="false">
      <alignment horizontal="general" vertical="bottom" textRotation="0" wrapText="false" indent="0" shrinkToFit="false"/>
      <protection locked="true" hidden="false"/>
    </xf>
    <xf numFmtId="166" fontId="14"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17" fillId="5" borderId="1" xfId="0" applyFont="true" applyBorder="true" applyAlignment="false" applyProtection="false">
      <alignment horizontal="general" vertical="bottom" textRotation="0" wrapText="false" indent="0" shrinkToFit="false"/>
      <protection locked="true" hidden="false"/>
    </xf>
    <xf numFmtId="166" fontId="15" fillId="5" borderId="1" xfId="0" applyFont="true" applyBorder="true" applyAlignment="false" applyProtection="false">
      <alignment horizontal="general" vertical="bottom" textRotation="0" wrapText="false" indent="0" shrinkToFit="false"/>
      <protection locked="true" hidden="false"/>
    </xf>
    <xf numFmtId="168" fontId="20" fillId="5" borderId="1" xfId="0" applyFont="true" applyBorder="tru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71" fontId="15" fillId="5" borderId="1" xfId="0" applyFont="true" applyBorder="true" applyAlignment="false" applyProtection="false">
      <alignment horizontal="general" vertical="bottom" textRotation="0" wrapText="false" indent="0" shrinkToFit="false"/>
      <protection locked="true" hidden="false"/>
    </xf>
    <xf numFmtId="166" fontId="19" fillId="0" borderId="1" xfId="0" applyFont="true" applyBorder="true" applyAlignment="false" applyProtection="false">
      <alignment horizontal="general" vertical="bottom" textRotation="0" wrapText="false" indent="0" shrinkToFit="false"/>
      <protection locked="true" hidden="false"/>
    </xf>
    <xf numFmtId="170" fontId="19" fillId="0" borderId="1" xfId="0" applyFont="true" applyBorder="true" applyAlignment="false" applyProtection="false">
      <alignment horizontal="general" vertical="bottom" textRotation="0" wrapText="false" indent="0" shrinkToFit="false"/>
      <protection locked="true" hidden="false"/>
    </xf>
    <xf numFmtId="168" fontId="15" fillId="0" borderId="1" xfId="0" applyFont="true" applyBorder="true" applyAlignment="false" applyProtection="false">
      <alignment horizontal="general" vertical="bottom" textRotation="0" wrapText="false" indent="0" shrinkToFit="false"/>
      <protection locked="true" hidden="false"/>
    </xf>
    <xf numFmtId="171" fontId="14" fillId="0" borderId="1" xfId="0" applyFont="true" applyBorder="tru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6" fontId="15" fillId="0" borderId="1" xfId="0" applyFont="true" applyBorder="tru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b val="1"/>
        <color rgb="FF9A3412"/>
      </font>
      <fill>
        <patternFill>
          <bgColor rgb="FFFED7A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C2410C"/>
      <rgbColor rgb="FFF0FDF4"/>
      <rgbColor rgb="FFECFDF5"/>
      <rgbColor rgb="FF660066"/>
      <rgbColor rgb="FFFF8080"/>
      <rgbColor rgb="FF0066CC"/>
      <rgbColor rgb="FFD1D5DB"/>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ED7AA"/>
      <rgbColor rgb="FF3366FF"/>
      <rgbColor rgb="FF33CCCC"/>
      <rgbColor rgb="FF99CC00"/>
      <rgbColor rgb="FFFFCC00"/>
      <rgbColor rgb="FFFF9900"/>
      <rgbColor rgb="FFFF6600"/>
      <rgbColor rgb="FF6B7280"/>
      <rgbColor rgb="FF969696"/>
      <rgbColor rgb="FF003366"/>
      <rgbColor rgb="FF16A34A"/>
      <rgbColor rgb="FF052E16"/>
      <rgbColor rgb="FF333300"/>
      <rgbColor rgb="FF9A3412"/>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gastrocalculator.com/" TargetMode="Externa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www.gastrocalculator.com/" TargetMode="External"/><Relationship Id="rId3"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hyperlink" Target="https://www.gastrocalculator.com/" TargetMode="External"/>
</Relationships>
</file>

<file path=xl/worksheets/_rels/sheet4.xml.rels><?xml version="1.0" encoding="UTF-8"?>
<Relationships xmlns="http://schemas.openxmlformats.org/package/2006/relationships"><Relationship Id="rId1" Type="http://schemas.openxmlformats.org/officeDocument/2006/relationships/hyperlink" Target="https://www.gastrocalculator.com/"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52E16"/>
    <pageSetUpPr fitToPage="false"/>
  </sheetPr>
  <dimension ref="A1:C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8"/>
    <col collapsed="false" customWidth="true" hidden="false" outlineLevel="0" max="3" min="3" style="0" width="90"/>
  </cols>
  <sheetData>
    <row r="1" customFormat="false" ht="33.75" hidden="false" customHeight="true" outlineLevel="0" collapsed="false">
      <c r="A1" s="1" t="s">
        <v>0</v>
      </c>
      <c r="B1" s="1"/>
      <c r="C1" s="1"/>
    </row>
    <row r="2" customFormat="false" ht="30" hidden="false" customHeight="true" outlineLevel="0" collapsed="false">
      <c r="A2" s="2" t="s">
        <v>1</v>
      </c>
      <c r="B2" s="2"/>
      <c r="C2" s="2"/>
    </row>
    <row r="4" customFormat="false" ht="26.85" hidden="false" customHeight="false" outlineLevel="0" collapsed="false">
      <c r="A4" s="3"/>
      <c r="B4" s="4" t="s">
        <v>2</v>
      </c>
      <c r="C4" s="5"/>
    </row>
    <row r="5" customFormat="false" ht="60" hidden="false" customHeight="true" outlineLevel="0" collapsed="false">
      <c r="A5" s="3" t="s">
        <v>3</v>
      </c>
      <c r="B5" s="6" t="s">
        <v>4</v>
      </c>
      <c r="C5" s="5" t="s">
        <v>5</v>
      </c>
    </row>
    <row r="6" customFormat="false" ht="75" hidden="false" customHeight="true" outlineLevel="0" collapsed="false">
      <c r="A6" s="3" t="s">
        <v>6</v>
      </c>
      <c r="B6" s="6" t="s">
        <v>7</v>
      </c>
      <c r="C6" s="5" t="s">
        <v>8</v>
      </c>
    </row>
    <row r="7" customFormat="false" ht="45" hidden="false" customHeight="true" outlineLevel="0" collapsed="false">
      <c r="A7" s="3" t="s">
        <v>9</v>
      </c>
      <c r="B7" s="6" t="s">
        <v>10</v>
      </c>
      <c r="C7" s="5" t="s">
        <v>11</v>
      </c>
    </row>
    <row r="8" customFormat="false" ht="45" hidden="false" customHeight="true" outlineLevel="0" collapsed="false">
      <c r="A8" s="3" t="s">
        <v>12</v>
      </c>
      <c r="B8" s="6" t="s">
        <v>13</v>
      </c>
      <c r="C8" s="5" t="s">
        <v>14</v>
      </c>
    </row>
    <row r="9" customFormat="false" ht="15" hidden="false" customHeight="false" outlineLevel="0" collapsed="false">
      <c r="A9" s="3"/>
      <c r="B9" s="6"/>
      <c r="C9" s="5"/>
    </row>
    <row r="10" customFormat="false" ht="15" hidden="false" customHeight="false" outlineLevel="0" collapsed="false">
      <c r="A10" s="3"/>
      <c r="B10" s="4" t="s">
        <v>15</v>
      </c>
      <c r="C10" s="5"/>
    </row>
    <row r="11" customFormat="false" ht="18" hidden="false" customHeight="true" outlineLevel="0" collapsed="false">
      <c r="A11" s="3"/>
      <c r="B11" s="7" t="s">
        <v>16</v>
      </c>
      <c r="C11" s="5" t="s">
        <v>17</v>
      </c>
    </row>
    <row r="12" customFormat="false" ht="18" hidden="false" customHeight="true" outlineLevel="0" collapsed="false">
      <c r="A12" s="3"/>
      <c r="B12" s="6" t="s">
        <v>18</v>
      </c>
      <c r="C12" s="5" t="s">
        <v>19</v>
      </c>
    </row>
    <row r="13" customFormat="false" ht="18" hidden="false" customHeight="true" outlineLevel="0" collapsed="false">
      <c r="A13" s="3"/>
      <c r="B13" s="8" t="s">
        <v>20</v>
      </c>
      <c r="C13" s="5" t="s">
        <v>21</v>
      </c>
    </row>
    <row r="14" customFormat="false" ht="15" hidden="false" customHeight="false" outlineLevel="0" collapsed="false">
      <c r="A14" s="3"/>
      <c r="B14" s="6"/>
      <c r="C14" s="5"/>
    </row>
    <row r="15" customFormat="false" ht="15" hidden="false" customHeight="false" outlineLevel="0" collapsed="false">
      <c r="A15" s="3"/>
      <c r="B15" s="4" t="s">
        <v>22</v>
      </c>
      <c r="C15" s="5"/>
    </row>
    <row r="16" customFormat="false" ht="30" hidden="false" customHeight="true" outlineLevel="0" collapsed="false">
      <c r="A16" s="3"/>
      <c r="B16" s="6" t="s">
        <v>23</v>
      </c>
      <c r="C16" s="5" t="s">
        <v>24</v>
      </c>
    </row>
    <row r="17" customFormat="false" ht="45" hidden="false" customHeight="true" outlineLevel="0" collapsed="false">
      <c r="A17" s="3"/>
      <c r="B17" s="6" t="s">
        <v>25</v>
      </c>
      <c r="C17" s="5" t="s">
        <v>26</v>
      </c>
    </row>
    <row r="18" customFormat="false" ht="60" hidden="false" customHeight="true" outlineLevel="0" collapsed="false">
      <c r="A18" s="3"/>
      <c r="B18" s="6" t="s">
        <v>27</v>
      </c>
      <c r="C18" s="5" t="s">
        <v>28</v>
      </c>
    </row>
    <row r="19" customFormat="false" ht="30" hidden="false" customHeight="true" outlineLevel="0" collapsed="false">
      <c r="A19" s="3"/>
      <c r="B19" s="6" t="s">
        <v>29</v>
      </c>
      <c r="C19" s="5" t="s">
        <v>30</v>
      </c>
    </row>
    <row r="20" customFormat="false" ht="15" hidden="false" customHeight="false" outlineLevel="0" collapsed="false">
      <c r="A20" s="3"/>
      <c r="B20" s="6"/>
      <c r="C20" s="5"/>
    </row>
    <row r="21" customFormat="false" ht="45" hidden="false" customHeight="true" outlineLevel="0" collapsed="false">
      <c r="A21" s="3"/>
      <c r="B21" s="6" t="s">
        <v>31</v>
      </c>
      <c r="C21" s="5" t="s">
        <v>32</v>
      </c>
    </row>
    <row r="23" customFormat="false" ht="24" hidden="false" customHeight="true" outlineLevel="0" collapsed="false">
      <c r="A23" s="9" t="s">
        <v>33</v>
      </c>
      <c r="B23" s="9"/>
      <c r="C23" s="9"/>
    </row>
  </sheetData>
  <mergeCells count="3">
    <mergeCell ref="A1:C1"/>
    <mergeCell ref="A2:C2"/>
    <mergeCell ref="A23:C23"/>
  </mergeCells>
  <hyperlinks>
    <hyperlink ref="A23" r:id="rId1" display="Mehr Rezepte, Rechnungsscan und DB I–IV: gastrocalculator.com – 14 Tage kostenlos"/>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6A34A"/>
    <pageSetUpPr fitToPage="false"/>
  </sheetPr>
  <dimension ref="A1:G6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0"/>
    <col collapsed="false" customWidth="true" hidden="false" outlineLevel="0" max="3" min="3" style="0" width="15"/>
    <col collapsed="false" customWidth="true" hidden="false" outlineLevel="0" max="4" min="4" style="0" width="18"/>
    <col collapsed="false" customWidth="true" hidden="false" outlineLevel="0" max="5" min="5" style="0" width="16"/>
    <col collapsed="false" customWidth="true" hidden="false" outlineLevel="0" max="6" min="6" style="0" width="12"/>
    <col collapsed="false" customWidth="true" hidden="false" outlineLevel="0" max="7" min="7" style="0" width="22"/>
  </cols>
  <sheetData>
    <row r="1" customFormat="false" ht="33.75" hidden="false" customHeight="true" outlineLevel="0" collapsed="false">
      <c r="A1" s="1" t="s">
        <v>34</v>
      </c>
      <c r="B1" s="1"/>
      <c r="C1" s="1"/>
      <c r="D1" s="1"/>
      <c r="E1" s="1"/>
      <c r="F1" s="1"/>
      <c r="G1" s="1"/>
    </row>
    <row r="2" customFormat="false" ht="30" hidden="false" customHeight="true" outlineLevel="0" collapsed="false">
      <c r="A2" s="2" t="s">
        <v>35</v>
      </c>
      <c r="B2" s="2"/>
      <c r="C2" s="2"/>
      <c r="D2" s="2"/>
      <c r="E2" s="2"/>
      <c r="F2" s="2"/>
      <c r="G2" s="2"/>
    </row>
    <row r="4" customFormat="false" ht="31.5" hidden="false" customHeight="true" outlineLevel="0" collapsed="false">
      <c r="A4" s="10" t="s">
        <v>36</v>
      </c>
      <c r="B4" s="10" t="s">
        <v>37</v>
      </c>
      <c r="C4" s="10" t="s">
        <v>38</v>
      </c>
      <c r="D4" s="10" t="s">
        <v>39</v>
      </c>
      <c r="E4" s="10" t="s">
        <v>40</v>
      </c>
      <c r="F4" s="10" t="s">
        <v>41</v>
      </c>
      <c r="G4" s="10" t="s">
        <v>42</v>
      </c>
    </row>
    <row r="5" customFormat="false" ht="15" hidden="false" customHeight="false" outlineLevel="0" collapsed="false">
      <c r="A5" s="11" t="s">
        <v>43</v>
      </c>
      <c r="B5" s="11" t="s">
        <v>44</v>
      </c>
      <c r="C5" s="12" t="n">
        <v>5</v>
      </c>
      <c r="D5" s="13" t="n">
        <v>84.5</v>
      </c>
      <c r="E5" s="14" t="n">
        <f aca="false">IF(OR(C5="",D5="",C5=0),"",D5/C5)</f>
        <v>16.9</v>
      </c>
      <c r="F5" s="15" t="n">
        <v>0.1</v>
      </c>
      <c r="G5" s="16" t="n">
        <f aca="false">IF(E5="","",IF(F5&gt;=1,"",E5/(1-F5)))</f>
        <v>18.7777777777778</v>
      </c>
    </row>
    <row r="6" customFormat="false" ht="15" hidden="false" customHeight="false" outlineLevel="0" collapsed="false">
      <c r="A6" s="11" t="s">
        <v>45</v>
      </c>
      <c r="B6" s="11" t="s">
        <v>44</v>
      </c>
      <c r="C6" s="12" t="n">
        <v>2.5</v>
      </c>
      <c r="D6" s="13" t="n">
        <v>27.25</v>
      </c>
      <c r="E6" s="14" t="n">
        <f aca="false">IF(OR(C6="",D6="",C6=0),"",D6/C6)</f>
        <v>10.9</v>
      </c>
      <c r="F6" s="15" t="n">
        <v>0.05</v>
      </c>
      <c r="G6" s="16" t="n">
        <f aca="false">IF(E6="","",IF(F6&gt;=1,"",E6/(1-F6)))</f>
        <v>11.4736842105263</v>
      </c>
    </row>
    <row r="7" customFormat="false" ht="15" hidden="false" customHeight="false" outlineLevel="0" collapsed="false">
      <c r="A7" s="11" t="s">
        <v>46</v>
      </c>
      <c r="B7" s="11" t="s">
        <v>44</v>
      </c>
      <c r="C7" s="12" t="n">
        <v>10</v>
      </c>
      <c r="D7" s="13" t="n">
        <v>12.9</v>
      </c>
      <c r="E7" s="14" t="n">
        <f aca="false">IF(OR(C7="",D7="",C7=0),"",D7/C7)</f>
        <v>1.29</v>
      </c>
      <c r="F7" s="15" t="n">
        <v>0.1</v>
      </c>
      <c r="G7" s="16" t="n">
        <f aca="false">IF(E7="","",IF(F7&gt;=1,"",E7/(1-F7)))</f>
        <v>1.43333333333333</v>
      </c>
    </row>
    <row r="8" customFormat="false" ht="15" hidden="false" customHeight="false" outlineLevel="0" collapsed="false">
      <c r="A8" s="11" t="s">
        <v>47</v>
      </c>
      <c r="B8" s="11" t="s">
        <v>44</v>
      </c>
      <c r="C8" s="12" t="n">
        <v>1</v>
      </c>
      <c r="D8" s="13" t="n">
        <v>6.9</v>
      </c>
      <c r="E8" s="14" t="n">
        <f aca="false">IF(OR(C8="",D8="",C8=0),"",D8/C8)</f>
        <v>6.9</v>
      </c>
      <c r="F8" s="15" t="n">
        <v>0.15</v>
      </c>
      <c r="G8" s="16" t="n">
        <f aca="false">IF(E8="","",IF(F8&gt;=1,"",E8/(1-F8)))</f>
        <v>8.11764705882353</v>
      </c>
    </row>
    <row r="9" customFormat="false" ht="15" hidden="false" customHeight="false" outlineLevel="0" collapsed="false">
      <c r="A9" s="11" t="s">
        <v>48</v>
      </c>
      <c r="B9" s="11" t="s">
        <v>44</v>
      </c>
      <c r="C9" s="12" t="n">
        <v>25</v>
      </c>
      <c r="D9" s="13" t="n">
        <v>22.5</v>
      </c>
      <c r="E9" s="14" t="n">
        <f aca="false">IF(OR(C9="",D9="",C9=0),"",D9/C9)</f>
        <v>0.9</v>
      </c>
      <c r="F9" s="15" t="n">
        <v>0.15</v>
      </c>
      <c r="G9" s="16" t="n">
        <f aca="false">IF(E9="","",IF(F9&gt;=1,"",E9/(1-F9)))</f>
        <v>1.05882352941176</v>
      </c>
    </row>
    <row r="10" customFormat="false" ht="15" hidden="false" customHeight="false" outlineLevel="0" collapsed="false">
      <c r="A10" s="11" t="s">
        <v>49</v>
      </c>
      <c r="B10" s="11" t="s">
        <v>44</v>
      </c>
      <c r="C10" s="12" t="n">
        <v>3</v>
      </c>
      <c r="D10" s="13" t="n">
        <v>5.85</v>
      </c>
      <c r="E10" s="14" t="n">
        <f aca="false">IF(OR(C10="",D10="",C10=0),"",D10/C10)</f>
        <v>1.95</v>
      </c>
      <c r="F10" s="15" t="n">
        <v>0</v>
      </c>
      <c r="G10" s="16" t="n">
        <f aca="false">IF(E10="","",IF(F10&gt;=1,"",E10/(1-F10)))</f>
        <v>1.95</v>
      </c>
    </row>
    <row r="11" customFormat="false" ht="15" hidden="false" customHeight="false" outlineLevel="0" collapsed="false">
      <c r="A11" s="11" t="s">
        <v>50</v>
      </c>
      <c r="B11" s="11" t="s">
        <v>44</v>
      </c>
      <c r="C11" s="12" t="n">
        <v>5</v>
      </c>
      <c r="D11" s="13" t="n">
        <v>9.95</v>
      </c>
      <c r="E11" s="14" t="n">
        <f aca="false">IF(OR(C11="",D11="",C11=0),"",D11/C11)</f>
        <v>1.99</v>
      </c>
      <c r="F11" s="15" t="n">
        <v>0</v>
      </c>
      <c r="G11" s="16" t="n">
        <f aca="false">IF(E11="","",IF(F11&gt;=1,"",E11/(1-F11)))</f>
        <v>1.99</v>
      </c>
    </row>
    <row r="12" customFormat="false" ht="15" hidden="false" customHeight="false" outlineLevel="0" collapsed="false">
      <c r="A12" s="11" t="s">
        <v>51</v>
      </c>
      <c r="B12" s="11" t="s">
        <v>44</v>
      </c>
      <c r="C12" s="12" t="n">
        <v>10</v>
      </c>
      <c r="D12" s="13" t="n">
        <v>8.9</v>
      </c>
      <c r="E12" s="14" t="n">
        <f aca="false">IF(OR(C12="",D12="",C12=0),"",D12/C12)</f>
        <v>0.89</v>
      </c>
      <c r="F12" s="15" t="n">
        <v>0</v>
      </c>
      <c r="G12" s="16" t="n">
        <f aca="false">IF(E12="","",IF(F12&gt;=1,"",E12/(1-F12)))</f>
        <v>0.89</v>
      </c>
    </row>
    <row r="13" customFormat="false" ht="15" hidden="false" customHeight="false" outlineLevel="0" collapsed="false">
      <c r="A13" s="11" t="s">
        <v>52</v>
      </c>
      <c r="B13" s="11" t="s">
        <v>53</v>
      </c>
      <c r="C13" s="12" t="n">
        <v>5</v>
      </c>
      <c r="D13" s="13" t="n">
        <v>39.5</v>
      </c>
      <c r="E13" s="14" t="n">
        <f aca="false">IF(OR(C13="",D13="",C13=0),"",D13/C13)</f>
        <v>7.9</v>
      </c>
      <c r="F13" s="15" t="n">
        <v>0</v>
      </c>
      <c r="G13" s="16" t="n">
        <f aca="false">IF(E13="","",IF(F13&gt;=1,"",E13/(1-F13)))</f>
        <v>7.9</v>
      </c>
    </row>
    <row r="14" customFormat="false" ht="15" hidden="false" customHeight="false" outlineLevel="0" collapsed="false">
      <c r="A14" s="11" t="s">
        <v>54</v>
      </c>
      <c r="B14" s="11" t="s">
        <v>44</v>
      </c>
      <c r="C14" s="12" t="n">
        <v>5</v>
      </c>
      <c r="D14" s="13" t="n">
        <v>44.75</v>
      </c>
      <c r="E14" s="14" t="n">
        <f aca="false">IF(OR(C14="",D14="",C14=0),"",D14/C14)</f>
        <v>8.95</v>
      </c>
      <c r="F14" s="15" t="n">
        <v>0</v>
      </c>
      <c r="G14" s="16" t="n">
        <f aca="false">IF(E14="","",IF(F14&gt;=1,"",E14/(1-F14)))</f>
        <v>8.95</v>
      </c>
    </row>
    <row r="15" customFormat="false" ht="15" hidden="false" customHeight="false" outlineLevel="0" collapsed="false">
      <c r="A15" s="11" t="s">
        <v>55</v>
      </c>
      <c r="B15" s="11" t="s">
        <v>53</v>
      </c>
      <c r="C15" s="12" t="n">
        <v>1</v>
      </c>
      <c r="D15" s="13" t="n">
        <v>3.79</v>
      </c>
      <c r="E15" s="14" t="n">
        <f aca="false">IF(OR(C15="",D15="",C15=0),"",D15/C15)</f>
        <v>3.79</v>
      </c>
      <c r="F15" s="15" t="n">
        <v>0</v>
      </c>
      <c r="G15" s="16" t="n">
        <f aca="false">IF(E15="","",IF(F15&gt;=1,"",E15/(1-F15)))</f>
        <v>3.79</v>
      </c>
    </row>
    <row r="16" customFormat="false" ht="15" hidden="false" customHeight="false" outlineLevel="0" collapsed="false">
      <c r="A16" s="11" t="s">
        <v>56</v>
      </c>
      <c r="B16" s="11" t="s">
        <v>57</v>
      </c>
      <c r="C16" s="12" t="n">
        <v>180</v>
      </c>
      <c r="D16" s="13" t="n">
        <v>52.2</v>
      </c>
      <c r="E16" s="14" t="n">
        <f aca="false">IF(OR(C16="",D16="",C16=0),"",D16/C16)</f>
        <v>0.29</v>
      </c>
      <c r="F16" s="15" t="n">
        <v>0</v>
      </c>
      <c r="G16" s="16" t="n">
        <f aca="false">IF(E16="","",IF(F16&gt;=1,"",E16/(1-F16)))</f>
        <v>0.29</v>
      </c>
    </row>
    <row r="17" customFormat="false" ht="15" hidden="false" customHeight="false" outlineLevel="0" collapsed="false">
      <c r="A17" s="11" t="s">
        <v>58</v>
      </c>
      <c r="B17" s="11" t="s">
        <v>44</v>
      </c>
      <c r="C17" s="12" t="n">
        <v>1</v>
      </c>
      <c r="D17" s="13" t="n">
        <v>18.9</v>
      </c>
      <c r="E17" s="14" t="n">
        <f aca="false">IF(OR(C17="",D17="",C17=0),"",D17/C17)</f>
        <v>18.9</v>
      </c>
      <c r="F17" s="15" t="n">
        <v>0.05</v>
      </c>
      <c r="G17" s="16" t="n">
        <f aca="false">IF(E17="","",IF(F17&gt;=1,"",E17/(1-F17)))</f>
        <v>19.8947368421053</v>
      </c>
    </row>
    <row r="18" customFormat="false" ht="15" hidden="false" customHeight="false" outlineLevel="0" collapsed="false">
      <c r="A18" s="11" t="s">
        <v>59</v>
      </c>
      <c r="B18" s="11" t="s">
        <v>57</v>
      </c>
      <c r="C18" s="12" t="n">
        <v>12</v>
      </c>
      <c r="D18" s="13" t="n">
        <v>10.68</v>
      </c>
      <c r="E18" s="14" t="n">
        <f aca="false">IF(OR(C18="",D18="",C18=0),"",D18/C18)</f>
        <v>0.89</v>
      </c>
      <c r="F18" s="15" t="n">
        <v>0.2</v>
      </c>
      <c r="G18" s="16" t="n">
        <f aca="false">IF(E18="","",IF(F18&gt;=1,"",E18/(1-F18)))</f>
        <v>1.1125</v>
      </c>
    </row>
    <row r="19" customFormat="false" ht="15" hidden="false" customHeight="false" outlineLevel="0" collapsed="false">
      <c r="A19" s="11" t="s">
        <v>60</v>
      </c>
      <c r="B19" s="11" t="s">
        <v>61</v>
      </c>
      <c r="C19" s="12" t="n">
        <v>10</v>
      </c>
      <c r="D19" s="13" t="n">
        <v>9.9</v>
      </c>
      <c r="E19" s="14" t="n">
        <f aca="false">IF(OR(C19="",D19="",C19=0),"",D19/C19)</f>
        <v>0.99</v>
      </c>
      <c r="F19" s="15" t="n">
        <v>0.1</v>
      </c>
      <c r="G19" s="16" t="n">
        <f aca="false">IF(E19="","",IF(F19&gt;=1,"",E19/(1-F19)))</f>
        <v>1.1</v>
      </c>
    </row>
    <row r="20" customFormat="false" ht="15" hidden="false" customHeight="false" outlineLevel="0" collapsed="false">
      <c r="A20" s="11" t="s">
        <v>62</v>
      </c>
      <c r="B20" s="11" t="s">
        <v>44</v>
      </c>
      <c r="C20" s="12" t="n">
        <v>1</v>
      </c>
      <c r="D20" s="13" t="n">
        <v>0.69</v>
      </c>
      <c r="E20" s="14" t="n">
        <f aca="false">IF(OR(C20="",D20="",C20=0),"",D20/C20)</f>
        <v>0.69</v>
      </c>
      <c r="F20" s="15" t="n">
        <v>0</v>
      </c>
      <c r="G20" s="16" t="n">
        <f aca="false">IF(E20="","",IF(F20&gt;=1,"",E20/(1-F20)))</f>
        <v>0.69</v>
      </c>
    </row>
    <row r="21" customFormat="false" ht="15" hidden="false" customHeight="false" outlineLevel="0" collapsed="false">
      <c r="A21" s="11"/>
      <c r="B21" s="11"/>
      <c r="C21" s="12"/>
      <c r="D21" s="13"/>
      <c r="E21" s="14" t="str">
        <f aca="false">IF(OR(C21="",D21="",C21=0),"",D21/C21)</f>
        <v/>
      </c>
      <c r="F21" s="15"/>
      <c r="G21" s="16" t="str">
        <f aca="false">IF(E21="","",IF(F21&gt;=1,"",E21/(1-F21)))</f>
        <v/>
      </c>
    </row>
    <row r="22" customFormat="false" ht="15" hidden="false" customHeight="false" outlineLevel="0" collapsed="false">
      <c r="A22" s="11"/>
      <c r="B22" s="11"/>
      <c r="C22" s="12"/>
      <c r="D22" s="13"/>
      <c r="E22" s="14" t="str">
        <f aca="false">IF(OR(C22="",D22="",C22=0),"",D22/C22)</f>
        <v/>
      </c>
      <c r="F22" s="15"/>
      <c r="G22" s="16" t="str">
        <f aca="false">IF(E22="","",IF(F22&gt;=1,"",E22/(1-F22)))</f>
        <v/>
      </c>
    </row>
    <row r="23" customFormat="false" ht="15" hidden="false" customHeight="false" outlineLevel="0" collapsed="false">
      <c r="A23" s="11"/>
      <c r="B23" s="11"/>
      <c r="C23" s="12"/>
      <c r="D23" s="13"/>
      <c r="E23" s="14" t="str">
        <f aca="false">IF(OR(C23="",D23="",C23=0),"",D23/C23)</f>
        <v/>
      </c>
      <c r="F23" s="15"/>
      <c r="G23" s="16" t="str">
        <f aca="false">IF(E23="","",IF(F23&gt;=1,"",E23/(1-F23)))</f>
        <v/>
      </c>
    </row>
    <row r="24" customFormat="false" ht="15" hidden="false" customHeight="false" outlineLevel="0" collapsed="false">
      <c r="A24" s="11"/>
      <c r="B24" s="11"/>
      <c r="C24" s="12"/>
      <c r="D24" s="13"/>
      <c r="E24" s="14" t="str">
        <f aca="false">IF(OR(C24="",D24="",C24=0),"",D24/C24)</f>
        <v/>
      </c>
      <c r="F24" s="15"/>
      <c r="G24" s="16" t="str">
        <f aca="false">IF(E24="","",IF(F24&gt;=1,"",E24/(1-F24)))</f>
        <v/>
      </c>
    </row>
    <row r="25" customFormat="false" ht="15" hidden="false" customHeight="false" outlineLevel="0" collapsed="false">
      <c r="A25" s="11"/>
      <c r="B25" s="11"/>
      <c r="C25" s="12"/>
      <c r="D25" s="13"/>
      <c r="E25" s="14" t="str">
        <f aca="false">IF(OR(C25="",D25="",C25=0),"",D25/C25)</f>
        <v/>
      </c>
      <c r="F25" s="15"/>
      <c r="G25" s="16" t="str">
        <f aca="false">IF(E25="","",IF(F25&gt;=1,"",E25/(1-F25)))</f>
        <v/>
      </c>
    </row>
    <row r="26" customFormat="false" ht="15" hidden="false" customHeight="false" outlineLevel="0" collapsed="false">
      <c r="A26" s="11"/>
      <c r="B26" s="11"/>
      <c r="C26" s="12"/>
      <c r="D26" s="13"/>
      <c r="E26" s="14" t="str">
        <f aca="false">IF(OR(C26="",D26="",C26=0),"",D26/C26)</f>
        <v/>
      </c>
      <c r="F26" s="15"/>
      <c r="G26" s="16" t="str">
        <f aca="false">IF(E26="","",IF(F26&gt;=1,"",E26/(1-F26)))</f>
        <v/>
      </c>
    </row>
    <row r="27" customFormat="false" ht="15" hidden="false" customHeight="false" outlineLevel="0" collapsed="false">
      <c r="A27" s="11"/>
      <c r="B27" s="11"/>
      <c r="C27" s="12"/>
      <c r="D27" s="13"/>
      <c r="E27" s="14" t="str">
        <f aca="false">IF(OR(C27="",D27="",C27=0),"",D27/C27)</f>
        <v/>
      </c>
      <c r="F27" s="15"/>
      <c r="G27" s="16" t="str">
        <f aca="false">IF(E27="","",IF(F27&gt;=1,"",E27/(1-F27)))</f>
        <v/>
      </c>
    </row>
    <row r="28" customFormat="false" ht="15" hidden="false" customHeight="false" outlineLevel="0" collapsed="false">
      <c r="A28" s="11"/>
      <c r="B28" s="11"/>
      <c r="C28" s="12"/>
      <c r="D28" s="13"/>
      <c r="E28" s="14" t="str">
        <f aca="false">IF(OR(C28="",D28="",C28=0),"",D28/C28)</f>
        <v/>
      </c>
      <c r="F28" s="15"/>
      <c r="G28" s="16" t="str">
        <f aca="false">IF(E28="","",IF(F28&gt;=1,"",E28/(1-F28)))</f>
        <v/>
      </c>
    </row>
    <row r="29" customFormat="false" ht="15" hidden="false" customHeight="false" outlineLevel="0" collapsed="false">
      <c r="A29" s="11"/>
      <c r="B29" s="11"/>
      <c r="C29" s="12"/>
      <c r="D29" s="13"/>
      <c r="E29" s="14" t="str">
        <f aca="false">IF(OR(C29="",D29="",C29=0),"",D29/C29)</f>
        <v/>
      </c>
      <c r="F29" s="15"/>
      <c r="G29" s="16" t="str">
        <f aca="false">IF(E29="","",IF(F29&gt;=1,"",E29/(1-F29)))</f>
        <v/>
      </c>
    </row>
    <row r="30" customFormat="false" ht="15" hidden="false" customHeight="false" outlineLevel="0" collapsed="false">
      <c r="A30" s="11"/>
      <c r="B30" s="11"/>
      <c r="C30" s="12"/>
      <c r="D30" s="13"/>
      <c r="E30" s="14" t="str">
        <f aca="false">IF(OR(C30="",D30="",C30=0),"",D30/C30)</f>
        <v/>
      </c>
      <c r="F30" s="15"/>
      <c r="G30" s="16" t="str">
        <f aca="false">IF(E30="","",IF(F30&gt;=1,"",E30/(1-F30)))</f>
        <v/>
      </c>
    </row>
    <row r="31" customFormat="false" ht="15" hidden="false" customHeight="false" outlineLevel="0" collapsed="false">
      <c r="A31" s="11"/>
      <c r="B31" s="11"/>
      <c r="C31" s="12"/>
      <c r="D31" s="13"/>
      <c r="E31" s="14" t="str">
        <f aca="false">IF(OR(C31="",D31="",C31=0),"",D31/C31)</f>
        <v/>
      </c>
      <c r="F31" s="15"/>
      <c r="G31" s="16" t="str">
        <f aca="false">IF(E31="","",IF(F31&gt;=1,"",E31/(1-F31)))</f>
        <v/>
      </c>
    </row>
    <row r="32" customFormat="false" ht="15" hidden="false" customHeight="false" outlineLevel="0" collapsed="false">
      <c r="A32" s="11"/>
      <c r="B32" s="11"/>
      <c r="C32" s="12"/>
      <c r="D32" s="13"/>
      <c r="E32" s="14" t="str">
        <f aca="false">IF(OR(C32="",D32="",C32=0),"",D32/C32)</f>
        <v/>
      </c>
      <c r="F32" s="15"/>
      <c r="G32" s="16" t="str">
        <f aca="false">IF(E32="","",IF(F32&gt;=1,"",E32/(1-F32)))</f>
        <v/>
      </c>
    </row>
    <row r="33" customFormat="false" ht="15" hidden="false" customHeight="false" outlineLevel="0" collapsed="false">
      <c r="A33" s="11"/>
      <c r="B33" s="11"/>
      <c r="C33" s="12"/>
      <c r="D33" s="13"/>
      <c r="E33" s="14" t="str">
        <f aca="false">IF(OR(C33="",D33="",C33=0),"",D33/C33)</f>
        <v/>
      </c>
      <c r="F33" s="15"/>
      <c r="G33" s="16" t="str">
        <f aca="false">IF(E33="","",IF(F33&gt;=1,"",E33/(1-F33)))</f>
        <v/>
      </c>
    </row>
    <row r="34" customFormat="false" ht="15" hidden="false" customHeight="false" outlineLevel="0" collapsed="false">
      <c r="A34" s="11"/>
      <c r="B34" s="11"/>
      <c r="C34" s="12"/>
      <c r="D34" s="13"/>
      <c r="E34" s="14" t="str">
        <f aca="false">IF(OR(C34="",D34="",C34=0),"",D34/C34)</f>
        <v/>
      </c>
      <c r="F34" s="15"/>
      <c r="G34" s="16" t="str">
        <f aca="false">IF(E34="","",IF(F34&gt;=1,"",E34/(1-F34)))</f>
        <v/>
      </c>
    </row>
    <row r="35" customFormat="false" ht="15" hidden="false" customHeight="false" outlineLevel="0" collapsed="false">
      <c r="A35" s="11"/>
      <c r="B35" s="11"/>
      <c r="C35" s="12"/>
      <c r="D35" s="13"/>
      <c r="E35" s="14" t="str">
        <f aca="false">IF(OR(C35="",D35="",C35=0),"",D35/C35)</f>
        <v/>
      </c>
      <c r="F35" s="15"/>
      <c r="G35" s="16" t="str">
        <f aca="false">IF(E35="","",IF(F35&gt;=1,"",E35/(1-F35)))</f>
        <v/>
      </c>
    </row>
    <row r="36" customFormat="false" ht="15" hidden="false" customHeight="false" outlineLevel="0" collapsed="false">
      <c r="A36" s="11"/>
      <c r="B36" s="11"/>
      <c r="C36" s="12"/>
      <c r="D36" s="13"/>
      <c r="E36" s="14" t="str">
        <f aca="false">IF(OR(C36="",D36="",C36=0),"",D36/C36)</f>
        <v/>
      </c>
      <c r="F36" s="15"/>
      <c r="G36" s="16" t="str">
        <f aca="false">IF(E36="","",IF(F36&gt;=1,"",E36/(1-F36)))</f>
        <v/>
      </c>
    </row>
    <row r="37" customFormat="false" ht="15" hidden="false" customHeight="false" outlineLevel="0" collapsed="false">
      <c r="A37" s="11"/>
      <c r="B37" s="11"/>
      <c r="C37" s="12"/>
      <c r="D37" s="13"/>
      <c r="E37" s="14" t="str">
        <f aca="false">IF(OR(C37="",D37="",C37=0),"",D37/C37)</f>
        <v/>
      </c>
      <c r="F37" s="15"/>
      <c r="G37" s="16" t="str">
        <f aca="false">IF(E37="","",IF(F37&gt;=1,"",E37/(1-F37)))</f>
        <v/>
      </c>
    </row>
    <row r="38" customFormat="false" ht="15" hidden="false" customHeight="false" outlineLevel="0" collapsed="false">
      <c r="A38" s="11"/>
      <c r="B38" s="11"/>
      <c r="C38" s="12"/>
      <c r="D38" s="13"/>
      <c r="E38" s="14" t="str">
        <f aca="false">IF(OR(C38="",D38="",C38=0),"",D38/C38)</f>
        <v/>
      </c>
      <c r="F38" s="15"/>
      <c r="G38" s="16" t="str">
        <f aca="false">IF(E38="","",IF(F38&gt;=1,"",E38/(1-F38)))</f>
        <v/>
      </c>
    </row>
    <row r="39" customFormat="false" ht="15" hidden="false" customHeight="false" outlineLevel="0" collapsed="false">
      <c r="A39" s="11"/>
      <c r="B39" s="11"/>
      <c r="C39" s="12"/>
      <c r="D39" s="13"/>
      <c r="E39" s="14" t="str">
        <f aca="false">IF(OR(C39="",D39="",C39=0),"",D39/C39)</f>
        <v/>
      </c>
      <c r="F39" s="15"/>
      <c r="G39" s="16" t="str">
        <f aca="false">IF(E39="","",IF(F39&gt;=1,"",E39/(1-F39)))</f>
        <v/>
      </c>
    </row>
    <row r="40" customFormat="false" ht="15" hidden="false" customHeight="false" outlineLevel="0" collapsed="false">
      <c r="A40" s="11"/>
      <c r="B40" s="11"/>
      <c r="C40" s="12"/>
      <c r="D40" s="13"/>
      <c r="E40" s="14" t="str">
        <f aca="false">IF(OR(C40="",D40="",C40=0),"",D40/C40)</f>
        <v/>
      </c>
      <c r="F40" s="15"/>
      <c r="G40" s="16" t="str">
        <f aca="false">IF(E40="","",IF(F40&gt;=1,"",E40/(1-F40)))</f>
        <v/>
      </c>
    </row>
    <row r="41" customFormat="false" ht="15" hidden="false" customHeight="false" outlineLevel="0" collapsed="false">
      <c r="A41" s="11"/>
      <c r="B41" s="11"/>
      <c r="C41" s="12"/>
      <c r="D41" s="13"/>
      <c r="E41" s="14" t="str">
        <f aca="false">IF(OR(C41="",D41="",C41=0),"",D41/C41)</f>
        <v/>
      </c>
      <c r="F41" s="15"/>
      <c r="G41" s="16" t="str">
        <f aca="false">IF(E41="","",IF(F41&gt;=1,"",E41/(1-F41)))</f>
        <v/>
      </c>
    </row>
    <row r="42" customFormat="false" ht="15" hidden="false" customHeight="false" outlineLevel="0" collapsed="false">
      <c r="A42" s="11"/>
      <c r="B42" s="11"/>
      <c r="C42" s="12"/>
      <c r="D42" s="13"/>
      <c r="E42" s="14" t="str">
        <f aca="false">IF(OR(C42="",D42="",C42=0),"",D42/C42)</f>
        <v/>
      </c>
      <c r="F42" s="15"/>
      <c r="G42" s="16" t="str">
        <f aca="false">IF(E42="","",IF(F42&gt;=1,"",E42/(1-F42)))</f>
        <v/>
      </c>
    </row>
    <row r="43" customFormat="false" ht="15" hidden="false" customHeight="false" outlineLevel="0" collapsed="false">
      <c r="A43" s="11"/>
      <c r="B43" s="11"/>
      <c r="C43" s="12"/>
      <c r="D43" s="13"/>
      <c r="E43" s="14" t="str">
        <f aca="false">IF(OR(C43="",D43="",C43=0),"",D43/C43)</f>
        <v/>
      </c>
      <c r="F43" s="15"/>
      <c r="G43" s="16" t="str">
        <f aca="false">IF(E43="","",IF(F43&gt;=1,"",E43/(1-F43)))</f>
        <v/>
      </c>
    </row>
    <row r="44" customFormat="false" ht="15" hidden="false" customHeight="false" outlineLevel="0" collapsed="false">
      <c r="A44" s="11"/>
      <c r="B44" s="11"/>
      <c r="C44" s="12"/>
      <c r="D44" s="13"/>
      <c r="E44" s="14" t="str">
        <f aca="false">IF(OR(C44="",D44="",C44=0),"",D44/C44)</f>
        <v/>
      </c>
      <c r="F44" s="15"/>
      <c r="G44" s="16" t="str">
        <f aca="false">IF(E44="","",IF(F44&gt;=1,"",E44/(1-F44)))</f>
        <v/>
      </c>
    </row>
    <row r="45" customFormat="false" ht="15" hidden="false" customHeight="false" outlineLevel="0" collapsed="false">
      <c r="A45" s="11"/>
      <c r="B45" s="11"/>
      <c r="C45" s="12"/>
      <c r="D45" s="13"/>
      <c r="E45" s="14" t="str">
        <f aca="false">IF(OR(C45="",D45="",C45=0),"",D45/C45)</f>
        <v/>
      </c>
      <c r="F45" s="15"/>
      <c r="G45" s="16" t="str">
        <f aca="false">IF(E45="","",IF(F45&gt;=1,"",E45/(1-F45)))</f>
        <v/>
      </c>
    </row>
    <row r="46" customFormat="false" ht="15" hidden="false" customHeight="false" outlineLevel="0" collapsed="false">
      <c r="A46" s="11"/>
      <c r="B46" s="11"/>
      <c r="C46" s="12"/>
      <c r="D46" s="13"/>
      <c r="E46" s="14" t="str">
        <f aca="false">IF(OR(C46="",D46="",C46=0),"",D46/C46)</f>
        <v/>
      </c>
      <c r="F46" s="15"/>
      <c r="G46" s="16" t="str">
        <f aca="false">IF(E46="","",IF(F46&gt;=1,"",E46/(1-F46)))</f>
        <v/>
      </c>
    </row>
    <row r="47" customFormat="false" ht="15" hidden="false" customHeight="false" outlineLevel="0" collapsed="false">
      <c r="A47" s="11"/>
      <c r="B47" s="11"/>
      <c r="C47" s="12"/>
      <c r="D47" s="13"/>
      <c r="E47" s="14" t="str">
        <f aca="false">IF(OR(C47="",D47="",C47=0),"",D47/C47)</f>
        <v/>
      </c>
      <c r="F47" s="15"/>
      <c r="G47" s="16" t="str">
        <f aca="false">IF(E47="","",IF(F47&gt;=1,"",E47/(1-F47)))</f>
        <v/>
      </c>
    </row>
    <row r="48" customFormat="false" ht="15" hidden="false" customHeight="false" outlineLevel="0" collapsed="false">
      <c r="A48" s="11"/>
      <c r="B48" s="11"/>
      <c r="C48" s="12"/>
      <c r="D48" s="13"/>
      <c r="E48" s="14" t="str">
        <f aca="false">IF(OR(C48="",D48="",C48=0),"",D48/C48)</f>
        <v/>
      </c>
      <c r="F48" s="15"/>
      <c r="G48" s="16" t="str">
        <f aca="false">IF(E48="","",IF(F48&gt;=1,"",E48/(1-F48)))</f>
        <v/>
      </c>
    </row>
    <row r="49" customFormat="false" ht="15" hidden="false" customHeight="false" outlineLevel="0" collapsed="false">
      <c r="A49" s="11"/>
      <c r="B49" s="11"/>
      <c r="C49" s="12"/>
      <c r="D49" s="13"/>
      <c r="E49" s="14" t="str">
        <f aca="false">IF(OR(C49="",D49="",C49=0),"",D49/C49)</f>
        <v/>
      </c>
      <c r="F49" s="15"/>
      <c r="G49" s="16" t="str">
        <f aca="false">IF(E49="","",IF(F49&gt;=1,"",E49/(1-F49)))</f>
        <v/>
      </c>
    </row>
    <row r="50" customFormat="false" ht="15" hidden="false" customHeight="false" outlineLevel="0" collapsed="false">
      <c r="A50" s="11"/>
      <c r="B50" s="11"/>
      <c r="C50" s="12"/>
      <c r="D50" s="13"/>
      <c r="E50" s="14" t="str">
        <f aca="false">IF(OR(C50="",D50="",C50=0),"",D50/C50)</f>
        <v/>
      </c>
      <c r="F50" s="15"/>
      <c r="G50" s="16" t="str">
        <f aca="false">IF(E50="","",IF(F50&gt;=1,"",E50/(1-F50)))</f>
        <v/>
      </c>
    </row>
    <row r="51" customFormat="false" ht="15" hidden="false" customHeight="false" outlineLevel="0" collapsed="false">
      <c r="A51" s="11"/>
      <c r="B51" s="11"/>
      <c r="C51" s="12"/>
      <c r="D51" s="13"/>
      <c r="E51" s="14" t="str">
        <f aca="false">IF(OR(C51="",D51="",C51=0),"",D51/C51)</f>
        <v/>
      </c>
      <c r="F51" s="15"/>
      <c r="G51" s="16" t="str">
        <f aca="false">IF(E51="","",IF(F51&gt;=1,"",E51/(1-F51)))</f>
        <v/>
      </c>
    </row>
    <row r="52" customFormat="false" ht="15" hidden="false" customHeight="false" outlineLevel="0" collapsed="false">
      <c r="A52" s="11"/>
      <c r="B52" s="11"/>
      <c r="C52" s="12"/>
      <c r="D52" s="13"/>
      <c r="E52" s="14" t="str">
        <f aca="false">IF(OR(C52="",D52="",C52=0),"",D52/C52)</f>
        <v/>
      </c>
      <c r="F52" s="15"/>
      <c r="G52" s="16" t="str">
        <f aca="false">IF(E52="","",IF(F52&gt;=1,"",E52/(1-F52)))</f>
        <v/>
      </c>
    </row>
    <row r="53" customFormat="false" ht="15" hidden="false" customHeight="false" outlineLevel="0" collapsed="false">
      <c r="A53" s="11"/>
      <c r="B53" s="11"/>
      <c r="C53" s="12"/>
      <c r="D53" s="13"/>
      <c r="E53" s="14" t="str">
        <f aca="false">IF(OR(C53="",D53="",C53=0),"",D53/C53)</f>
        <v/>
      </c>
      <c r="F53" s="15"/>
      <c r="G53" s="16" t="str">
        <f aca="false">IF(E53="","",IF(F53&gt;=1,"",E53/(1-F53)))</f>
        <v/>
      </c>
    </row>
    <row r="54" customFormat="false" ht="15" hidden="false" customHeight="false" outlineLevel="0" collapsed="false">
      <c r="A54" s="11"/>
      <c r="B54" s="11"/>
      <c r="C54" s="12"/>
      <c r="D54" s="13"/>
      <c r="E54" s="14" t="str">
        <f aca="false">IF(OR(C54="",D54="",C54=0),"",D54/C54)</f>
        <v/>
      </c>
      <c r="F54" s="15"/>
      <c r="G54" s="16" t="str">
        <f aca="false">IF(E54="","",IF(F54&gt;=1,"",E54/(1-F54)))</f>
        <v/>
      </c>
    </row>
    <row r="55" customFormat="false" ht="15" hidden="false" customHeight="false" outlineLevel="0" collapsed="false">
      <c r="A55" s="11"/>
      <c r="B55" s="11"/>
      <c r="C55" s="12"/>
      <c r="D55" s="13"/>
      <c r="E55" s="14" t="str">
        <f aca="false">IF(OR(C55="",D55="",C55=0),"",D55/C55)</f>
        <v/>
      </c>
      <c r="F55" s="15"/>
      <c r="G55" s="16" t="str">
        <f aca="false">IF(E55="","",IF(F55&gt;=1,"",E55/(1-F55)))</f>
        <v/>
      </c>
    </row>
    <row r="56" customFormat="false" ht="15" hidden="false" customHeight="false" outlineLevel="0" collapsed="false">
      <c r="A56" s="11"/>
      <c r="B56" s="11"/>
      <c r="C56" s="12"/>
      <c r="D56" s="13"/>
      <c r="E56" s="14" t="str">
        <f aca="false">IF(OR(C56="",D56="",C56=0),"",D56/C56)</f>
        <v/>
      </c>
      <c r="F56" s="15"/>
      <c r="G56" s="16" t="str">
        <f aca="false">IF(E56="","",IF(F56&gt;=1,"",E56/(1-F56)))</f>
        <v/>
      </c>
    </row>
    <row r="57" customFormat="false" ht="15" hidden="false" customHeight="false" outlineLevel="0" collapsed="false">
      <c r="A57" s="11"/>
      <c r="B57" s="11"/>
      <c r="C57" s="12"/>
      <c r="D57" s="13"/>
      <c r="E57" s="14" t="str">
        <f aca="false">IF(OR(C57="",D57="",C57=0),"",D57/C57)</f>
        <v/>
      </c>
      <c r="F57" s="15"/>
      <c r="G57" s="16" t="str">
        <f aca="false">IF(E57="","",IF(F57&gt;=1,"",E57/(1-F57)))</f>
        <v/>
      </c>
    </row>
    <row r="58" customFormat="false" ht="15" hidden="false" customHeight="false" outlineLevel="0" collapsed="false">
      <c r="A58" s="11"/>
      <c r="B58" s="11"/>
      <c r="C58" s="12"/>
      <c r="D58" s="13"/>
      <c r="E58" s="14" t="str">
        <f aca="false">IF(OR(C58="",D58="",C58=0),"",D58/C58)</f>
        <v/>
      </c>
      <c r="F58" s="15"/>
      <c r="G58" s="16" t="str">
        <f aca="false">IF(E58="","",IF(F58&gt;=1,"",E58/(1-F58)))</f>
        <v/>
      </c>
    </row>
    <row r="59" customFormat="false" ht="15" hidden="false" customHeight="false" outlineLevel="0" collapsed="false">
      <c r="A59" s="11"/>
      <c r="B59" s="11"/>
      <c r="C59" s="12"/>
      <c r="D59" s="13"/>
      <c r="E59" s="14" t="str">
        <f aca="false">IF(OR(C59="",D59="",C59=0),"",D59/C59)</f>
        <v/>
      </c>
      <c r="F59" s="15"/>
      <c r="G59" s="16" t="str">
        <f aca="false">IF(E59="","",IF(F59&gt;=1,"",E59/(1-F59)))</f>
        <v/>
      </c>
    </row>
    <row r="60" customFormat="false" ht="15" hidden="false" customHeight="false" outlineLevel="0" collapsed="false">
      <c r="A60" s="11"/>
      <c r="B60" s="11"/>
      <c r="C60" s="12"/>
      <c r="D60" s="13"/>
      <c r="E60" s="14" t="str">
        <f aca="false">IF(OR(C60="",D60="",C60=0),"",D60/C60)</f>
        <v/>
      </c>
      <c r="F60" s="15"/>
      <c r="G60" s="16" t="str">
        <f aca="false">IF(E60="","",IF(F60&gt;=1,"",E60/(1-F60)))</f>
        <v/>
      </c>
    </row>
    <row r="61" customFormat="false" ht="15" hidden="false" customHeight="false" outlineLevel="0" collapsed="false">
      <c r="A61" s="11"/>
      <c r="B61" s="11"/>
      <c r="C61" s="12"/>
      <c r="D61" s="13"/>
      <c r="E61" s="14" t="str">
        <f aca="false">IF(OR(C61="",D61="",C61=0),"",D61/C61)</f>
        <v/>
      </c>
      <c r="F61" s="15"/>
      <c r="G61" s="16" t="str">
        <f aca="false">IF(E61="","",IF(F61&gt;=1,"",E61/(1-F61)))</f>
        <v/>
      </c>
    </row>
    <row r="62" customFormat="false" ht="15" hidden="false" customHeight="false" outlineLevel="0" collapsed="false">
      <c r="A62" s="11"/>
      <c r="B62" s="11"/>
      <c r="C62" s="12"/>
      <c r="D62" s="13"/>
      <c r="E62" s="14" t="str">
        <f aca="false">IF(OR(C62="",D62="",C62=0),"",D62/C62)</f>
        <v/>
      </c>
      <c r="F62" s="15"/>
      <c r="G62" s="16" t="str">
        <f aca="false">IF(E62="","",IF(F62&gt;=1,"",E62/(1-F62)))</f>
        <v/>
      </c>
    </row>
    <row r="63" customFormat="false" ht="15" hidden="false" customHeight="false" outlineLevel="0" collapsed="false">
      <c r="A63" s="11"/>
      <c r="B63" s="11"/>
      <c r="C63" s="12"/>
      <c r="D63" s="13"/>
      <c r="E63" s="14" t="str">
        <f aca="false">IF(OR(C63="",D63="",C63=0),"",D63/C63)</f>
        <v/>
      </c>
      <c r="F63" s="15"/>
      <c r="G63" s="16" t="str">
        <f aca="false">IF(E63="","",IF(F63&gt;=1,"",E63/(1-F63)))</f>
        <v/>
      </c>
    </row>
    <row r="64" customFormat="false" ht="15" hidden="false" customHeight="false" outlineLevel="0" collapsed="false">
      <c r="A64" s="11"/>
      <c r="B64" s="11"/>
      <c r="C64" s="12"/>
      <c r="D64" s="13"/>
      <c r="E64" s="14" t="str">
        <f aca="false">IF(OR(C64="",D64="",C64=0),"",D64/C64)</f>
        <v/>
      </c>
      <c r="F64" s="15"/>
      <c r="G64" s="16" t="str">
        <f aca="false">IF(E64="","",IF(F64&gt;=1,"",E64/(1-F64)))</f>
        <v/>
      </c>
    </row>
    <row r="66" customFormat="false" ht="24" hidden="false" customHeight="true" outlineLevel="0" collapsed="false">
      <c r="A66" s="9" t="s">
        <v>33</v>
      </c>
      <c r="B66" s="9"/>
      <c r="C66" s="9"/>
      <c r="D66" s="9"/>
      <c r="E66" s="9"/>
      <c r="F66" s="9"/>
      <c r="G66" s="9"/>
    </row>
  </sheetData>
  <mergeCells count="3">
    <mergeCell ref="A1:G1"/>
    <mergeCell ref="A2:G2"/>
    <mergeCell ref="A66:G66"/>
  </mergeCells>
  <dataValidations count="2">
    <dataValidation allowBlank="true" errorStyle="stop" operator="between" showDropDown="false" showErrorMessage="false" showInputMessage="false" sqref="B5:B64" type="list">
      <formula1>"kg,l,Stück,Bund,Portion"</formula1>
      <formula2>0</formula2>
    </dataValidation>
    <dataValidation allowBlank="true" error="Schwund zwischen 0 % und 95 % eingeben." errorStyle="stop" operator="between" showDropDown="false" showErrorMessage="true" showInputMessage="false" sqref="F5:F64" type="decimal">
      <formula1>0</formula1>
      <formula2>0.95</formula2>
    </dataValidation>
  </dataValidations>
  <hyperlinks>
    <hyperlink ref="A66" r:id="rId2" display="Mehr Rezepte, Rechnungsscan und DB I–IV: gastrocalculator.com – 14 Tage kostenlos"/>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6A34A"/>
    <pageSetUpPr fitToPage="false"/>
  </sheetPr>
  <dimension ref="A1:E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0" topLeftCell="A11"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4"/>
    <col collapsed="false" customWidth="true" hidden="false" outlineLevel="0" max="3" min="3" style="0" width="12"/>
    <col collapsed="false" customWidth="true" hidden="false" outlineLevel="0" max="4" min="4" style="0" width="22"/>
    <col collapsed="false" customWidth="true" hidden="false" outlineLevel="0" max="5" min="5" style="0" width="16"/>
  </cols>
  <sheetData>
    <row r="1" customFormat="false" ht="33.75" hidden="false" customHeight="true" outlineLevel="0" collapsed="false">
      <c r="A1" s="1" t="s">
        <v>63</v>
      </c>
      <c r="B1" s="1"/>
      <c r="C1" s="1"/>
      <c r="D1" s="1"/>
      <c r="E1" s="1"/>
    </row>
    <row r="2" customFormat="false" ht="30" hidden="false" customHeight="true" outlineLevel="0" collapsed="false">
      <c r="A2" s="2" t="s">
        <v>64</v>
      </c>
      <c r="B2" s="2"/>
      <c r="C2" s="2"/>
      <c r="D2" s="2"/>
      <c r="E2" s="2"/>
    </row>
    <row r="4" customFormat="false" ht="15" hidden="false" customHeight="false" outlineLevel="0" collapsed="false">
      <c r="A4" s="17" t="s">
        <v>65</v>
      </c>
      <c r="B4" s="11" t="s">
        <v>66</v>
      </c>
      <c r="C4" s="11"/>
    </row>
    <row r="5" customFormat="false" ht="15" hidden="false" customHeight="false" outlineLevel="0" collapsed="false">
      <c r="A5" s="17" t="s">
        <v>67</v>
      </c>
      <c r="B5" s="18" t="n">
        <v>10</v>
      </c>
      <c r="C5" s="18"/>
    </row>
    <row r="6" customFormat="false" ht="15" hidden="false" customHeight="false" outlineLevel="0" collapsed="false">
      <c r="A6" s="17" t="s">
        <v>68</v>
      </c>
      <c r="B6" s="13" t="n">
        <v>11.9</v>
      </c>
      <c r="C6" s="13"/>
    </row>
    <row r="7" customFormat="false" ht="15" hidden="false" customHeight="false" outlineLevel="0" collapsed="false">
      <c r="A7" s="17" t="s">
        <v>69</v>
      </c>
      <c r="B7" s="19" t="n">
        <v>0.1</v>
      </c>
      <c r="C7" s="19"/>
      <c r="D7" s="20" t="s">
        <v>70</v>
      </c>
    </row>
    <row r="8" customFormat="false" ht="15" hidden="false" customHeight="false" outlineLevel="0" collapsed="false">
      <c r="A8" s="17" t="s">
        <v>71</v>
      </c>
      <c r="B8" s="15" t="n">
        <v>0.28</v>
      </c>
      <c r="C8" s="15"/>
    </row>
    <row r="10" customFormat="false" ht="31.5" hidden="false" customHeight="true" outlineLevel="0" collapsed="false">
      <c r="A10" s="10" t="s">
        <v>36</v>
      </c>
      <c r="B10" s="10" t="s">
        <v>72</v>
      </c>
      <c r="C10" s="10" t="s">
        <v>37</v>
      </c>
      <c r="D10" s="10" t="s">
        <v>73</v>
      </c>
      <c r="E10" s="10" t="s">
        <v>74</v>
      </c>
    </row>
    <row r="11" customFormat="false" ht="15" hidden="false" customHeight="false" outlineLevel="0" collapsed="false">
      <c r="A11" s="11" t="s">
        <v>50</v>
      </c>
      <c r="B11" s="12" t="n">
        <v>1.2</v>
      </c>
      <c r="C11" s="21" t="str">
        <f aca="false">IF(A11="","",IFERROR(INDEX(Zutaten!$B$5:$B$64,MATCH(A11,Zutaten!$A$5:$A$64,0)),""))</f>
        <v>kg</v>
      </c>
      <c r="D11" s="22" t="n">
        <f aca="false">IF(A11="","",IFERROR(INDEX(Zutaten!$G$5:$G$64,MATCH(A11,Zutaten!$A$5:$A$64,0)),""))</f>
        <v>1.99</v>
      </c>
      <c r="E11" s="23" t="n">
        <f aca="false">IF(OR(B11="",D11=""),"",B11*D11)</f>
        <v>2.388</v>
      </c>
    </row>
    <row r="12" customFormat="false" ht="15" hidden="false" customHeight="false" outlineLevel="0" collapsed="false">
      <c r="A12" s="11" t="s">
        <v>49</v>
      </c>
      <c r="B12" s="12" t="n">
        <v>2</v>
      </c>
      <c r="C12" s="21" t="str">
        <f aca="false">IF(A12="","",IFERROR(INDEX(Zutaten!$B$5:$B$64,MATCH(A12,Zutaten!$A$5:$A$64,0)),""))</f>
        <v>kg</v>
      </c>
      <c r="D12" s="22" t="n">
        <f aca="false">IF(A12="","",IFERROR(INDEX(Zutaten!$G$5:$G$64,MATCH(A12,Zutaten!$A$5:$A$64,0)),""))</f>
        <v>1.95</v>
      </c>
      <c r="E12" s="23" t="n">
        <f aca="false">IF(OR(B12="",D12=""),"",B12*D12)</f>
        <v>3.9</v>
      </c>
    </row>
    <row r="13" customFormat="false" ht="15" hidden="false" customHeight="false" outlineLevel="0" collapsed="false">
      <c r="A13" s="11" t="s">
        <v>52</v>
      </c>
      <c r="B13" s="12" t="n">
        <v>0.15</v>
      </c>
      <c r="C13" s="21" t="str">
        <f aca="false">IF(A13="","",IFERROR(INDEX(Zutaten!$B$5:$B$64,MATCH(A13,Zutaten!$A$5:$A$64,0)),""))</f>
        <v>l</v>
      </c>
      <c r="D13" s="22" t="n">
        <f aca="false">IF(A13="","",IFERROR(INDEX(Zutaten!$G$5:$G$64,MATCH(A13,Zutaten!$A$5:$A$64,0)),""))</f>
        <v>7.9</v>
      </c>
      <c r="E13" s="23" t="n">
        <f aca="false">IF(OR(B13="",D13=""),"",B13*D13)</f>
        <v>1.185</v>
      </c>
    </row>
    <row r="14" customFormat="false" ht="15" hidden="false" customHeight="false" outlineLevel="0" collapsed="false">
      <c r="A14" s="11" t="s">
        <v>47</v>
      </c>
      <c r="B14" s="12" t="n">
        <v>0.06</v>
      </c>
      <c r="C14" s="21" t="str">
        <f aca="false">IF(A14="","",IFERROR(INDEX(Zutaten!$B$5:$B$64,MATCH(A14,Zutaten!$A$5:$A$64,0)),""))</f>
        <v>kg</v>
      </c>
      <c r="D14" s="22" t="n">
        <f aca="false">IF(A14="","",IFERROR(INDEX(Zutaten!$G$5:$G$64,MATCH(A14,Zutaten!$A$5:$A$64,0)),""))</f>
        <v>8.11764705882353</v>
      </c>
      <c r="E14" s="23" t="n">
        <f aca="false">IF(OR(B14="",D14=""),"",B14*D14)</f>
        <v>0.487058823529412</v>
      </c>
    </row>
    <row r="15" customFormat="false" ht="15" hidden="false" customHeight="false" outlineLevel="0" collapsed="false">
      <c r="A15" s="11" t="s">
        <v>46</v>
      </c>
      <c r="B15" s="12" t="n">
        <v>0.3</v>
      </c>
      <c r="C15" s="21" t="str">
        <f aca="false">IF(A15="","",IFERROR(INDEX(Zutaten!$B$5:$B$64,MATCH(A15,Zutaten!$A$5:$A$64,0)),""))</f>
        <v>kg</v>
      </c>
      <c r="D15" s="22" t="n">
        <f aca="false">IF(A15="","",IFERROR(INDEX(Zutaten!$G$5:$G$64,MATCH(A15,Zutaten!$A$5:$A$64,0)),""))</f>
        <v>1.43333333333333</v>
      </c>
      <c r="E15" s="23" t="n">
        <f aca="false">IF(OR(B15="",D15=""),"",B15*D15)</f>
        <v>0.43</v>
      </c>
    </row>
    <row r="16" customFormat="false" ht="15" hidden="false" customHeight="false" outlineLevel="0" collapsed="false">
      <c r="A16" s="11" t="s">
        <v>58</v>
      </c>
      <c r="B16" s="12" t="n">
        <v>0.3</v>
      </c>
      <c r="C16" s="21" t="str">
        <f aca="false">IF(A16="","",IFERROR(INDEX(Zutaten!$B$5:$B$64,MATCH(A16,Zutaten!$A$5:$A$64,0)),""))</f>
        <v>kg</v>
      </c>
      <c r="D16" s="22" t="n">
        <f aca="false">IF(A16="","",IFERROR(INDEX(Zutaten!$G$5:$G$64,MATCH(A16,Zutaten!$A$5:$A$64,0)),""))</f>
        <v>19.8947368421053</v>
      </c>
      <c r="E16" s="23" t="n">
        <f aca="false">IF(OR(B16="",D16=""),"",B16*D16)</f>
        <v>5.96842105263158</v>
      </c>
    </row>
    <row r="17" customFormat="false" ht="15" hidden="false" customHeight="false" outlineLevel="0" collapsed="false">
      <c r="A17" s="11" t="s">
        <v>60</v>
      </c>
      <c r="B17" s="12" t="n">
        <v>2</v>
      </c>
      <c r="C17" s="21" t="str">
        <f aca="false">IF(A17="","",IFERROR(INDEX(Zutaten!$B$5:$B$64,MATCH(A17,Zutaten!$A$5:$A$64,0)),""))</f>
        <v>Bund</v>
      </c>
      <c r="D17" s="22" t="n">
        <f aca="false">IF(A17="","",IFERROR(INDEX(Zutaten!$G$5:$G$64,MATCH(A17,Zutaten!$A$5:$A$64,0)),""))</f>
        <v>1.1</v>
      </c>
      <c r="E17" s="23" t="n">
        <f aca="false">IF(OR(B17="",D17=""),"",B17*D17)</f>
        <v>2.2</v>
      </c>
    </row>
    <row r="18" customFormat="false" ht="15" hidden="false" customHeight="false" outlineLevel="0" collapsed="false">
      <c r="A18" s="11" t="s">
        <v>62</v>
      </c>
      <c r="B18" s="12" t="n">
        <v>0.05</v>
      </c>
      <c r="C18" s="21" t="str">
        <f aca="false">IF(A18="","",IFERROR(INDEX(Zutaten!$B$5:$B$64,MATCH(A18,Zutaten!$A$5:$A$64,0)),""))</f>
        <v>kg</v>
      </c>
      <c r="D18" s="22" t="n">
        <f aca="false">IF(A18="","",IFERROR(INDEX(Zutaten!$G$5:$G$64,MATCH(A18,Zutaten!$A$5:$A$64,0)),""))</f>
        <v>0.69</v>
      </c>
      <c r="E18" s="23" t="n">
        <f aca="false">IF(OR(B18="",D18=""),"",B18*D18)</f>
        <v>0.0345</v>
      </c>
    </row>
    <row r="19" customFormat="false" ht="15" hidden="false" customHeight="false" outlineLevel="0" collapsed="false">
      <c r="A19" s="11"/>
      <c r="B19" s="12"/>
      <c r="C19" s="21" t="str">
        <f aca="false">IF(A19="","",IFERROR(INDEX(Zutaten!$B$5:$B$64,MATCH(A19,Zutaten!$A$5:$A$64,0)),""))</f>
        <v/>
      </c>
      <c r="D19" s="22" t="str">
        <f aca="false">IF(A19="","",IFERROR(INDEX(Zutaten!$G$5:$G$64,MATCH(A19,Zutaten!$A$5:$A$64,0)),""))</f>
        <v/>
      </c>
      <c r="E19" s="23" t="str">
        <f aca="false">IF(OR(B19="",D19=""),"",B19*D19)</f>
        <v/>
      </c>
    </row>
    <row r="20" customFormat="false" ht="15" hidden="false" customHeight="false" outlineLevel="0" collapsed="false">
      <c r="A20" s="11"/>
      <c r="B20" s="12"/>
      <c r="C20" s="21" t="str">
        <f aca="false">IF(A20="","",IFERROR(INDEX(Zutaten!$B$5:$B$64,MATCH(A20,Zutaten!$A$5:$A$64,0)),""))</f>
        <v/>
      </c>
      <c r="D20" s="22" t="str">
        <f aca="false">IF(A20="","",IFERROR(INDEX(Zutaten!$G$5:$G$64,MATCH(A20,Zutaten!$A$5:$A$64,0)),""))</f>
        <v/>
      </c>
      <c r="E20" s="23" t="str">
        <f aca="false">IF(OR(B20="",D20=""),"",B20*D20)</f>
        <v/>
      </c>
    </row>
    <row r="21" customFormat="false" ht="15" hidden="false" customHeight="false" outlineLevel="0" collapsed="false">
      <c r="A21" s="11"/>
      <c r="B21" s="12"/>
      <c r="C21" s="21" t="str">
        <f aca="false">IF(A21="","",IFERROR(INDEX(Zutaten!$B$5:$B$64,MATCH(A21,Zutaten!$A$5:$A$64,0)),""))</f>
        <v/>
      </c>
      <c r="D21" s="22" t="str">
        <f aca="false">IF(A21="","",IFERROR(INDEX(Zutaten!$G$5:$G$64,MATCH(A21,Zutaten!$A$5:$A$64,0)),""))</f>
        <v/>
      </c>
      <c r="E21" s="23" t="str">
        <f aca="false">IF(OR(B21="",D21=""),"",B21*D21)</f>
        <v/>
      </c>
    </row>
    <row r="22" customFormat="false" ht="15" hidden="false" customHeight="false" outlineLevel="0" collapsed="false">
      <c r="A22" s="11"/>
      <c r="B22" s="12"/>
      <c r="C22" s="21" t="str">
        <f aca="false">IF(A22="","",IFERROR(INDEX(Zutaten!$B$5:$B$64,MATCH(A22,Zutaten!$A$5:$A$64,0)),""))</f>
        <v/>
      </c>
      <c r="D22" s="22" t="str">
        <f aca="false">IF(A22="","",IFERROR(INDEX(Zutaten!$G$5:$G$64,MATCH(A22,Zutaten!$A$5:$A$64,0)),""))</f>
        <v/>
      </c>
      <c r="E22" s="23" t="str">
        <f aca="false">IF(OR(B22="",D22=""),"",B22*D22)</f>
        <v/>
      </c>
    </row>
    <row r="23" customFormat="false" ht="15" hidden="false" customHeight="false" outlineLevel="0" collapsed="false">
      <c r="A23" s="11"/>
      <c r="B23" s="12"/>
      <c r="C23" s="21" t="str">
        <f aca="false">IF(A23="","",IFERROR(INDEX(Zutaten!$B$5:$B$64,MATCH(A23,Zutaten!$A$5:$A$64,0)),""))</f>
        <v/>
      </c>
      <c r="D23" s="22" t="str">
        <f aca="false">IF(A23="","",IFERROR(INDEX(Zutaten!$G$5:$G$64,MATCH(A23,Zutaten!$A$5:$A$64,0)),""))</f>
        <v/>
      </c>
      <c r="E23" s="23" t="str">
        <f aca="false">IF(OR(B23="",D23=""),"",B23*D23)</f>
        <v/>
      </c>
    </row>
    <row r="24" customFormat="false" ht="15" hidden="false" customHeight="false" outlineLevel="0" collapsed="false">
      <c r="A24" s="11"/>
      <c r="B24" s="12"/>
      <c r="C24" s="21" t="str">
        <f aca="false">IF(A24="","",IFERROR(INDEX(Zutaten!$B$5:$B$64,MATCH(A24,Zutaten!$A$5:$A$64,0)),""))</f>
        <v/>
      </c>
      <c r="D24" s="22" t="str">
        <f aca="false">IF(A24="","",IFERROR(INDEX(Zutaten!$G$5:$G$64,MATCH(A24,Zutaten!$A$5:$A$64,0)),""))</f>
        <v/>
      </c>
      <c r="E24" s="23" t="str">
        <f aca="false">IF(OR(B24="",D24=""),"",B24*D24)</f>
        <v/>
      </c>
    </row>
    <row r="25" customFormat="false" ht="15" hidden="false" customHeight="false" outlineLevel="0" collapsed="false">
      <c r="A25" s="11"/>
      <c r="B25" s="12"/>
      <c r="C25" s="21" t="str">
        <f aca="false">IF(A25="","",IFERROR(INDEX(Zutaten!$B$5:$B$64,MATCH(A25,Zutaten!$A$5:$A$64,0)),""))</f>
        <v/>
      </c>
      <c r="D25" s="22" t="str">
        <f aca="false">IF(A25="","",IFERROR(INDEX(Zutaten!$G$5:$G$64,MATCH(A25,Zutaten!$A$5:$A$64,0)),""))</f>
        <v/>
      </c>
      <c r="E25" s="23" t="str">
        <f aca="false">IF(OR(B25="",D25=""),"",B25*D25)</f>
        <v/>
      </c>
    </row>
    <row r="26" customFormat="false" ht="15" hidden="false" customHeight="false" outlineLevel="0" collapsed="false">
      <c r="A26" s="11"/>
      <c r="B26" s="12"/>
      <c r="C26" s="21" t="str">
        <f aca="false">IF(A26="","",IFERROR(INDEX(Zutaten!$B$5:$B$64,MATCH(A26,Zutaten!$A$5:$A$64,0)),""))</f>
        <v/>
      </c>
      <c r="D26" s="22" t="str">
        <f aca="false">IF(A26="","",IFERROR(INDEX(Zutaten!$G$5:$G$64,MATCH(A26,Zutaten!$A$5:$A$64,0)),""))</f>
        <v/>
      </c>
      <c r="E26" s="23" t="str">
        <f aca="false">IF(OR(B26="",D26=""),"",B26*D26)</f>
        <v/>
      </c>
    </row>
    <row r="27" customFormat="false" ht="15" hidden="false" customHeight="false" outlineLevel="0" collapsed="false">
      <c r="A27" s="11"/>
      <c r="B27" s="12"/>
      <c r="C27" s="21" t="str">
        <f aca="false">IF(A27="","",IFERROR(INDEX(Zutaten!$B$5:$B$64,MATCH(A27,Zutaten!$A$5:$A$64,0)),""))</f>
        <v/>
      </c>
      <c r="D27" s="22" t="str">
        <f aca="false">IF(A27="","",IFERROR(INDEX(Zutaten!$G$5:$G$64,MATCH(A27,Zutaten!$A$5:$A$64,0)),""))</f>
        <v/>
      </c>
      <c r="E27" s="23" t="str">
        <f aca="false">IF(OR(B27="",D27=""),"",B27*D27)</f>
        <v/>
      </c>
    </row>
    <row r="28" customFormat="false" ht="15" hidden="false" customHeight="false" outlineLevel="0" collapsed="false">
      <c r="A28" s="11"/>
      <c r="B28" s="12"/>
      <c r="C28" s="21" t="str">
        <f aca="false">IF(A28="","",IFERROR(INDEX(Zutaten!$B$5:$B$64,MATCH(A28,Zutaten!$A$5:$A$64,0)),""))</f>
        <v/>
      </c>
      <c r="D28" s="22" t="str">
        <f aca="false">IF(A28="","",IFERROR(INDEX(Zutaten!$G$5:$G$64,MATCH(A28,Zutaten!$A$5:$A$64,0)),""))</f>
        <v/>
      </c>
      <c r="E28" s="23" t="str">
        <f aca="false">IF(OR(B28="",D28=""),"",B28*D28)</f>
        <v/>
      </c>
    </row>
    <row r="29" customFormat="false" ht="15" hidden="false" customHeight="false" outlineLevel="0" collapsed="false">
      <c r="A29" s="11"/>
      <c r="B29" s="12"/>
      <c r="C29" s="21" t="str">
        <f aca="false">IF(A29="","",IFERROR(INDEX(Zutaten!$B$5:$B$64,MATCH(A29,Zutaten!$A$5:$A$64,0)),""))</f>
        <v/>
      </c>
      <c r="D29" s="22" t="str">
        <f aca="false">IF(A29="","",IFERROR(INDEX(Zutaten!$G$5:$G$64,MATCH(A29,Zutaten!$A$5:$A$64,0)),""))</f>
        <v/>
      </c>
      <c r="E29" s="23" t="str">
        <f aca="false">IF(OR(B29="",D29=""),"",B29*D29)</f>
        <v/>
      </c>
    </row>
    <row r="30" customFormat="false" ht="15" hidden="false" customHeight="false" outlineLevel="0" collapsed="false">
      <c r="A30" s="11"/>
      <c r="B30" s="12"/>
      <c r="C30" s="21" t="str">
        <f aca="false">IF(A30="","",IFERROR(INDEX(Zutaten!$B$5:$B$64,MATCH(A30,Zutaten!$A$5:$A$64,0)),""))</f>
        <v/>
      </c>
      <c r="D30" s="22" t="str">
        <f aca="false">IF(A30="","",IFERROR(INDEX(Zutaten!$G$5:$G$64,MATCH(A30,Zutaten!$A$5:$A$64,0)),""))</f>
        <v/>
      </c>
      <c r="E30" s="23" t="str">
        <f aca="false">IF(OR(B30="",D30=""),"",B30*D30)</f>
        <v/>
      </c>
    </row>
    <row r="31" customFormat="false" ht="15" hidden="false" customHeight="false" outlineLevel="0" collapsed="false">
      <c r="A31" s="24" t="s">
        <v>75</v>
      </c>
    </row>
    <row r="32" customFormat="false" ht="15" hidden="false" customHeight="false" outlineLevel="0" collapsed="false">
      <c r="A32" s="25" t="s">
        <v>76</v>
      </c>
      <c r="B32" s="26" t="n">
        <f aca="false">SUM(E11:E30)</f>
        <v>16.592979876161</v>
      </c>
    </row>
    <row r="33" customFormat="false" ht="15" hidden="false" customHeight="false" outlineLevel="0" collapsed="false">
      <c r="A33" s="25" t="s">
        <v>77</v>
      </c>
      <c r="B33" s="26" t="n">
        <f aca="false">IF(B5&gt;0,B32/B5,0)</f>
        <v>1.6592979876161</v>
      </c>
    </row>
    <row r="34" customFormat="false" ht="15" hidden="false" customHeight="false" outlineLevel="0" collapsed="false">
      <c r="A34" s="25" t="s">
        <v>78</v>
      </c>
      <c r="B34" s="26" t="n">
        <f aca="false">B6/(1+B7)</f>
        <v>10.8181818181818</v>
      </c>
    </row>
    <row r="35" customFormat="false" ht="15" hidden="false" customHeight="false" outlineLevel="0" collapsed="false">
      <c r="A35" s="25" t="s">
        <v>79</v>
      </c>
      <c r="B35" s="27" t="n">
        <f aca="false">IF(B34&gt;0,B33/B34,0)</f>
        <v>0.153380486250228</v>
      </c>
      <c r="C35" s="28" t="str">
        <f aca="false">IF(B35&gt;0.35,"über 35 %","")</f>
        <v/>
      </c>
    </row>
    <row r="36" customFormat="false" ht="15" hidden="false" customHeight="false" outlineLevel="0" collapsed="false">
      <c r="A36" s="25" t="s">
        <v>80</v>
      </c>
      <c r="B36" s="29" t="n">
        <f aca="false">IF(B33&gt;0,B6/B33,0)</f>
        <v>7.17170760696012</v>
      </c>
    </row>
    <row r="37" customFormat="false" ht="15" hidden="false" customHeight="false" outlineLevel="0" collapsed="false">
      <c r="A37" s="25" t="s">
        <v>81</v>
      </c>
      <c r="B37" s="26" t="n">
        <f aca="false">B34-B33</f>
        <v>9.15888383056572</v>
      </c>
    </row>
    <row r="38" customFormat="false" ht="15" hidden="false" customHeight="false" outlineLevel="0" collapsed="false">
      <c r="A38" s="25" t="s">
        <v>82</v>
      </c>
      <c r="B38" s="26" t="n">
        <f aca="false">IF(B8&gt;0,B33/B8*(1+B7),0)</f>
        <v>6.51867066563468</v>
      </c>
    </row>
    <row r="40" customFormat="false" ht="24" hidden="false" customHeight="true" outlineLevel="0" collapsed="false">
      <c r="A40" s="9" t="s">
        <v>33</v>
      </c>
      <c r="B40" s="9"/>
      <c r="C40" s="9"/>
      <c r="D40" s="9"/>
      <c r="E40" s="9"/>
    </row>
  </sheetData>
  <mergeCells count="8">
    <mergeCell ref="A1:E1"/>
    <mergeCell ref="A2:E2"/>
    <mergeCell ref="B4:C4"/>
    <mergeCell ref="B5:C5"/>
    <mergeCell ref="B6:C6"/>
    <mergeCell ref="B7:C7"/>
    <mergeCell ref="B8:C8"/>
    <mergeCell ref="A40:E40"/>
  </mergeCells>
  <dataValidations count="1">
    <dataValidation allowBlank="true" errorStyle="stop" operator="between" showDropDown="false" showErrorMessage="false" showInputMessage="false" sqref="A11:A30" type="list">
      <formula1>Zutaten!$A$5:$A$64</formula1>
      <formula2>0</formula2>
    </dataValidation>
  </dataValidations>
  <hyperlinks>
    <hyperlink ref="A40" r:id="rId1" display="Mehr Rezepte, Rechnungsscan und DB I–IV: gastrocalculator.com – 14 Tage kostenlos"/>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6A34A"/>
    <pageSetUpPr fitToPage="false"/>
  </sheetPr>
  <dimension ref="A1:H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2" min="2" style="0" width="16"/>
    <col collapsed="false" customWidth="true" hidden="false" outlineLevel="0" max="3" min="3" style="0" width="15"/>
    <col collapsed="false" customWidth="true" hidden="false" outlineLevel="0" max="4" min="4" style="0" width="11"/>
    <col collapsed="false" customWidth="true" hidden="false" outlineLevel="0" max="5" min="5" style="0" width="13"/>
    <col collapsed="false" customWidth="true" hidden="false" outlineLevel="0" max="7" min="6" style="0" width="15"/>
    <col collapsed="false" customWidth="true" hidden="false" outlineLevel="0" max="8" min="8" style="0" width="14"/>
  </cols>
  <sheetData>
    <row r="1" customFormat="false" ht="33.75" hidden="false" customHeight="true" outlineLevel="0" collapsed="false">
      <c r="A1" s="1" t="s">
        <v>83</v>
      </c>
      <c r="B1" s="1"/>
      <c r="C1" s="1"/>
      <c r="D1" s="1"/>
      <c r="E1" s="1"/>
      <c r="F1" s="1"/>
      <c r="G1" s="1"/>
      <c r="H1" s="1"/>
    </row>
    <row r="2" customFormat="false" ht="30" hidden="false" customHeight="true" outlineLevel="0" collapsed="false">
      <c r="A2" s="2" t="s">
        <v>84</v>
      </c>
      <c r="B2" s="2"/>
      <c r="C2" s="2"/>
      <c r="D2" s="2"/>
      <c r="E2" s="2"/>
      <c r="F2" s="2"/>
      <c r="G2" s="2"/>
      <c r="H2" s="2"/>
    </row>
    <row r="4" customFormat="false" ht="31.5" hidden="false" customHeight="true" outlineLevel="0" collapsed="false">
      <c r="A4" s="10" t="s">
        <v>85</v>
      </c>
      <c r="B4" s="10" t="s">
        <v>86</v>
      </c>
      <c r="C4" s="10" t="s">
        <v>87</v>
      </c>
      <c r="D4" s="10" t="s">
        <v>25</v>
      </c>
      <c r="E4" s="10" t="s">
        <v>88</v>
      </c>
      <c r="F4" s="10" t="s">
        <v>79</v>
      </c>
      <c r="G4" s="10" t="s">
        <v>80</v>
      </c>
      <c r="H4" s="10" t="s">
        <v>89</v>
      </c>
    </row>
    <row r="5" customFormat="false" ht="15" hidden="false" customHeight="false" outlineLevel="0" collapsed="false">
      <c r="A5" s="21" t="str">
        <f aca="false">Rezept!B4</f>
        <v>Spaghetti Pomodoro (Beispiel)</v>
      </c>
      <c r="B5" s="30" t="n">
        <f aca="false">Rezept!B33</f>
        <v>1.6592979876161</v>
      </c>
      <c r="C5" s="30" t="n">
        <f aca="false">Rezept!B6</f>
        <v>11.9</v>
      </c>
      <c r="D5" s="31" t="n">
        <f aca="false">Rezept!B7</f>
        <v>0.1</v>
      </c>
      <c r="E5" s="23" t="n">
        <f aca="false">IF(C5="","",C5/(1+D5))</f>
        <v>10.8181818181818</v>
      </c>
      <c r="F5" s="32" t="n">
        <f aca="false">IF(OR(B5="",E5="",E5=0),"",B5/E5)</f>
        <v>0.153380486250228</v>
      </c>
      <c r="G5" s="33" t="n">
        <f aca="false">IF(OR(B5="",C5="",B5=0),"",C5/B5)</f>
        <v>7.17170760696012</v>
      </c>
      <c r="H5" s="23" t="n">
        <f aca="false">IF(OR(B5="",E5=""),"",E5-B5)</f>
        <v>9.15888383056572</v>
      </c>
    </row>
    <row r="6" customFormat="false" ht="15" hidden="false" customHeight="false" outlineLevel="0" collapsed="false">
      <c r="A6" s="11" t="s">
        <v>90</v>
      </c>
      <c r="B6" s="13" t="n">
        <v>3.85</v>
      </c>
      <c r="C6" s="13" t="n">
        <v>14.9</v>
      </c>
      <c r="D6" s="19" t="n">
        <v>0.1</v>
      </c>
      <c r="E6" s="23" t="n">
        <f aca="false">IF(C6="","",C6/(1+D6))</f>
        <v>13.5454545454545</v>
      </c>
      <c r="F6" s="32" t="n">
        <f aca="false">IF(OR(B6="",E6="",E6=0),"",B6/E6)</f>
        <v>0.284228187919463</v>
      </c>
      <c r="G6" s="33" t="n">
        <f aca="false">IF(OR(B6="",C6="",B6=0),"",C6/B6)</f>
        <v>3.87012987012987</v>
      </c>
      <c r="H6" s="23" t="n">
        <f aca="false">IF(OR(B6="",E6=""),"",E6-B6)</f>
        <v>9.69545454545455</v>
      </c>
    </row>
    <row r="7" customFormat="false" ht="15" hidden="false" customHeight="false" outlineLevel="0" collapsed="false">
      <c r="A7" s="11" t="s">
        <v>91</v>
      </c>
      <c r="B7" s="13" t="n">
        <v>2.95</v>
      </c>
      <c r="C7" s="13" t="n">
        <v>12.9</v>
      </c>
      <c r="D7" s="19" t="n">
        <v>0.1</v>
      </c>
      <c r="E7" s="23" t="n">
        <f aca="false">IF(C7="","",C7/(1+D7))</f>
        <v>11.7272727272727</v>
      </c>
      <c r="F7" s="32" t="n">
        <f aca="false">IF(OR(B7="",E7="",E7=0),"",B7/E7)</f>
        <v>0.251550387596899</v>
      </c>
      <c r="G7" s="33" t="n">
        <f aca="false">IF(OR(B7="",C7="",B7=0),"",C7/B7)</f>
        <v>4.3728813559322</v>
      </c>
      <c r="H7" s="23" t="n">
        <f aca="false">IF(OR(B7="",E7=""),"",E7-B7)</f>
        <v>8.77727272727273</v>
      </c>
    </row>
    <row r="8" customFormat="false" ht="15" hidden="false" customHeight="false" outlineLevel="0" collapsed="false">
      <c r="A8" s="11" t="s">
        <v>92</v>
      </c>
      <c r="B8" s="13" t="n">
        <v>10.4</v>
      </c>
      <c r="C8" s="13" t="n">
        <v>29.9</v>
      </c>
      <c r="D8" s="19" t="n">
        <v>0.1</v>
      </c>
      <c r="E8" s="23" t="n">
        <f aca="false">IF(C8="","",C8/(1+D8))</f>
        <v>27.1818181818182</v>
      </c>
      <c r="F8" s="32" t="n">
        <f aca="false">IF(OR(B8="",E8="",E8=0),"",B8/E8)</f>
        <v>0.382608695652174</v>
      </c>
      <c r="G8" s="33" t="n">
        <f aca="false">IF(OR(B8="",C8="",B8=0),"",C8/B8)</f>
        <v>2.875</v>
      </c>
      <c r="H8" s="23" t="n">
        <f aca="false">IF(OR(B8="",E8=""),"",E8-B8)</f>
        <v>16.7818181818182</v>
      </c>
    </row>
    <row r="9" customFormat="false" ht="15" hidden="false" customHeight="false" outlineLevel="0" collapsed="false">
      <c r="A9" s="11"/>
      <c r="B9" s="13"/>
      <c r="C9" s="13"/>
      <c r="D9" s="19"/>
      <c r="E9" s="23" t="str">
        <f aca="false">IF(C9="","",C9/(1+D9))</f>
        <v/>
      </c>
      <c r="F9" s="32" t="str">
        <f aca="false">IF(OR(B9="",E9="",E9=0),"",B9/E9)</f>
        <v/>
      </c>
      <c r="G9" s="33" t="str">
        <f aca="false">IF(OR(B9="",C9="",B9=0),"",C9/B9)</f>
        <v/>
      </c>
      <c r="H9" s="23" t="str">
        <f aca="false">IF(OR(B9="",E9=""),"",E9-B9)</f>
        <v/>
      </c>
    </row>
    <row r="10" customFormat="false" ht="15" hidden="false" customHeight="false" outlineLevel="0" collapsed="false">
      <c r="A10" s="11"/>
      <c r="B10" s="13"/>
      <c r="C10" s="13"/>
      <c r="D10" s="19"/>
      <c r="E10" s="23" t="str">
        <f aca="false">IF(C10="","",C10/(1+D10))</f>
        <v/>
      </c>
      <c r="F10" s="32" t="str">
        <f aca="false">IF(OR(B10="",E10="",E10=0),"",B10/E10)</f>
        <v/>
      </c>
      <c r="G10" s="33" t="str">
        <f aca="false">IF(OR(B10="",C10="",B10=0),"",C10/B10)</f>
        <v/>
      </c>
      <c r="H10" s="23" t="str">
        <f aca="false">IF(OR(B10="",E10=""),"",E10-B10)</f>
        <v/>
      </c>
    </row>
    <row r="11" customFormat="false" ht="15" hidden="false" customHeight="false" outlineLevel="0" collapsed="false">
      <c r="A11" s="11"/>
      <c r="B11" s="13"/>
      <c r="C11" s="13"/>
      <c r="D11" s="19"/>
      <c r="E11" s="23" t="str">
        <f aca="false">IF(C11="","",C11/(1+D11))</f>
        <v/>
      </c>
      <c r="F11" s="32" t="str">
        <f aca="false">IF(OR(B11="",E11="",E11=0),"",B11/E11)</f>
        <v/>
      </c>
      <c r="G11" s="33" t="str">
        <f aca="false">IF(OR(B11="",C11="",B11=0),"",C11/B11)</f>
        <v/>
      </c>
      <c r="H11" s="23" t="str">
        <f aca="false">IF(OR(B11="",E11=""),"",E11-B11)</f>
        <v/>
      </c>
    </row>
    <row r="12" customFormat="false" ht="15" hidden="false" customHeight="false" outlineLevel="0" collapsed="false">
      <c r="A12" s="11"/>
      <c r="B12" s="13"/>
      <c r="C12" s="13"/>
      <c r="D12" s="19"/>
      <c r="E12" s="23" t="str">
        <f aca="false">IF(C12="","",C12/(1+D12))</f>
        <v/>
      </c>
      <c r="F12" s="32" t="str">
        <f aca="false">IF(OR(B12="",E12="",E12=0),"",B12/E12)</f>
        <v/>
      </c>
      <c r="G12" s="33" t="str">
        <f aca="false">IF(OR(B12="",C12="",B12=0),"",C12/B12)</f>
        <v/>
      </c>
      <c r="H12" s="23" t="str">
        <f aca="false">IF(OR(B12="",E12=""),"",E12-B12)</f>
        <v/>
      </c>
    </row>
    <row r="13" customFormat="false" ht="15" hidden="false" customHeight="false" outlineLevel="0" collapsed="false">
      <c r="A13" s="11"/>
      <c r="B13" s="13"/>
      <c r="C13" s="13"/>
      <c r="D13" s="19"/>
      <c r="E13" s="23" t="str">
        <f aca="false">IF(C13="","",C13/(1+D13))</f>
        <v/>
      </c>
      <c r="F13" s="32" t="str">
        <f aca="false">IF(OR(B13="",E13="",E13=0),"",B13/E13)</f>
        <v/>
      </c>
      <c r="G13" s="33" t="str">
        <f aca="false">IF(OR(B13="",C13="",B13=0),"",C13/B13)</f>
        <v/>
      </c>
      <c r="H13" s="23" t="str">
        <f aca="false">IF(OR(B13="",E13=""),"",E13-B13)</f>
        <v/>
      </c>
    </row>
    <row r="14" customFormat="false" ht="15" hidden="false" customHeight="false" outlineLevel="0" collapsed="false">
      <c r="A14" s="11"/>
      <c r="B14" s="13"/>
      <c r="C14" s="13"/>
      <c r="D14" s="19"/>
      <c r="E14" s="23" t="str">
        <f aca="false">IF(C14="","",C14/(1+D14))</f>
        <v/>
      </c>
      <c r="F14" s="32" t="str">
        <f aca="false">IF(OR(B14="",E14="",E14=0),"",B14/E14)</f>
        <v/>
      </c>
      <c r="G14" s="33" t="str">
        <f aca="false">IF(OR(B14="",C14="",B14=0),"",C14/B14)</f>
        <v/>
      </c>
      <c r="H14" s="23" t="str">
        <f aca="false">IF(OR(B14="",E14=""),"",E14-B14)</f>
        <v/>
      </c>
    </row>
    <row r="15" customFormat="false" ht="15" hidden="false" customHeight="false" outlineLevel="0" collapsed="false">
      <c r="A15" s="11"/>
      <c r="B15" s="13"/>
      <c r="C15" s="13"/>
      <c r="D15" s="19"/>
      <c r="E15" s="23" t="str">
        <f aca="false">IF(C15="","",C15/(1+D15))</f>
        <v/>
      </c>
      <c r="F15" s="32" t="str">
        <f aca="false">IF(OR(B15="",E15="",E15=0),"",B15/E15)</f>
        <v/>
      </c>
      <c r="G15" s="33" t="str">
        <f aca="false">IF(OR(B15="",C15="",B15=0),"",C15/B15)</f>
        <v/>
      </c>
      <c r="H15" s="23" t="str">
        <f aca="false">IF(OR(B15="",E15=""),"",E15-B15)</f>
        <v/>
      </c>
    </row>
    <row r="16" customFormat="false" ht="15" hidden="false" customHeight="false" outlineLevel="0" collapsed="false">
      <c r="A16" s="11"/>
      <c r="B16" s="13"/>
      <c r="C16" s="13"/>
      <c r="D16" s="19"/>
      <c r="E16" s="23" t="str">
        <f aca="false">IF(C16="","",C16/(1+D16))</f>
        <v/>
      </c>
      <c r="F16" s="32" t="str">
        <f aca="false">IF(OR(B16="",E16="",E16=0),"",B16/E16)</f>
        <v/>
      </c>
      <c r="G16" s="33" t="str">
        <f aca="false">IF(OR(B16="",C16="",B16=0),"",C16/B16)</f>
        <v/>
      </c>
      <c r="H16" s="23" t="str">
        <f aca="false">IF(OR(B16="",E16=""),"",E16-B16)</f>
        <v/>
      </c>
    </row>
    <row r="17" customFormat="false" ht="15" hidden="false" customHeight="false" outlineLevel="0" collapsed="false">
      <c r="A17" s="11"/>
      <c r="B17" s="13"/>
      <c r="C17" s="13"/>
      <c r="D17" s="19"/>
      <c r="E17" s="23" t="str">
        <f aca="false">IF(C17="","",C17/(1+D17))</f>
        <v/>
      </c>
      <c r="F17" s="32" t="str">
        <f aca="false">IF(OR(B17="",E17="",E17=0),"",B17/E17)</f>
        <v/>
      </c>
      <c r="G17" s="33" t="str">
        <f aca="false">IF(OR(B17="",C17="",B17=0),"",C17/B17)</f>
        <v/>
      </c>
      <c r="H17" s="23" t="str">
        <f aca="false">IF(OR(B17="",E17=""),"",E17-B17)</f>
        <v/>
      </c>
    </row>
    <row r="18" customFormat="false" ht="15" hidden="false" customHeight="false" outlineLevel="0" collapsed="false">
      <c r="A18" s="11"/>
      <c r="B18" s="13"/>
      <c r="C18" s="13"/>
      <c r="D18" s="19"/>
      <c r="E18" s="23" t="str">
        <f aca="false">IF(C18="","",C18/(1+D18))</f>
        <v/>
      </c>
      <c r="F18" s="32" t="str">
        <f aca="false">IF(OR(B18="",E18="",E18=0),"",B18/E18)</f>
        <v/>
      </c>
      <c r="G18" s="33" t="str">
        <f aca="false">IF(OR(B18="",C18="",B18=0),"",C18/B18)</f>
        <v/>
      </c>
      <c r="H18" s="23" t="str">
        <f aca="false">IF(OR(B18="",E18=""),"",E18-B18)</f>
        <v/>
      </c>
    </row>
    <row r="19" customFormat="false" ht="15" hidden="false" customHeight="false" outlineLevel="0" collapsed="false">
      <c r="A19" s="11"/>
      <c r="B19" s="13"/>
      <c r="C19" s="13"/>
      <c r="D19" s="19"/>
      <c r="E19" s="23" t="str">
        <f aca="false">IF(C19="","",C19/(1+D19))</f>
        <v/>
      </c>
      <c r="F19" s="32" t="str">
        <f aca="false">IF(OR(B19="",E19="",E19=0),"",B19/E19)</f>
        <v/>
      </c>
      <c r="G19" s="33" t="str">
        <f aca="false">IF(OR(B19="",C19="",B19=0),"",C19/B19)</f>
        <v/>
      </c>
      <c r="H19" s="23" t="str">
        <f aca="false">IF(OR(B19="",E19=""),"",E19-B19)</f>
        <v/>
      </c>
    </row>
    <row r="20" customFormat="false" ht="15" hidden="false" customHeight="false" outlineLevel="0" collapsed="false">
      <c r="A20" s="11"/>
      <c r="B20" s="13"/>
      <c r="C20" s="13"/>
      <c r="D20" s="19"/>
      <c r="E20" s="23" t="str">
        <f aca="false">IF(C20="","",C20/(1+D20))</f>
        <v/>
      </c>
      <c r="F20" s="32" t="str">
        <f aca="false">IF(OR(B20="",E20="",E20=0),"",B20/E20)</f>
        <v/>
      </c>
      <c r="G20" s="33" t="str">
        <f aca="false">IF(OR(B20="",C20="",B20=0),"",C20/B20)</f>
        <v/>
      </c>
      <c r="H20" s="23" t="str">
        <f aca="false">IF(OR(B20="",E20=""),"",E20-B20)</f>
        <v/>
      </c>
    </row>
    <row r="21" customFormat="false" ht="15" hidden="false" customHeight="false" outlineLevel="0" collapsed="false">
      <c r="A21" s="11"/>
      <c r="B21" s="13"/>
      <c r="C21" s="13"/>
      <c r="D21" s="19"/>
      <c r="E21" s="23" t="str">
        <f aca="false">IF(C21="","",C21/(1+D21))</f>
        <v/>
      </c>
      <c r="F21" s="32" t="str">
        <f aca="false">IF(OR(B21="",E21="",E21=0),"",B21/E21)</f>
        <v/>
      </c>
      <c r="G21" s="33" t="str">
        <f aca="false">IF(OR(B21="",C21="",B21=0),"",C21/B21)</f>
        <v/>
      </c>
      <c r="H21" s="23" t="str">
        <f aca="false">IF(OR(B21="",E21=""),"",E21-B21)</f>
        <v/>
      </c>
    </row>
    <row r="22" customFormat="false" ht="15" hidden="false" customHeight="false" outlineLevel="0" collapsed="false">
      <c r="A22" s="11"/>
      <c r="B22" s="13"/>
      <c r="C22" s="13"/>
      <c r="D22" s="19"/>
      <c r="E22" s="23" t="str">
        <f aca="false">IF(C22="","",C22/(1+D22))</f>
        <v/>
      </c>
      <c r="F22" s="32" t="str">
        <f aca="false">IF(OR(B22="",E22="",E22=0),"",B22/E22)</f>
        <v/>
      </c>
      <c r="G22" s="33" t="str">
        <f aca="false">IF(OR(B22="",C22="",B22=0),"",C22/B22)</f>
        <v/>
      </c>
      <c r="H22" s="23" t="str">
        <f aca="false">IF(OR(B22="",E22=""),"",E22-B22)</f>
        <v/>
      </c>
    </row>
    <row r="23" customFormat="false" ht="15" hidden="false" customHeight="false" outlineLevel="0" collapsed="false">
      <c r="A23" s="11"/>
      <c r="B23" s="13"/>
      <c r="C23" s="13"/>
      <c r="D23" s="19"/>
      <c r="E23" s="23" t="str">
        <f aca="false">IF(C23="","",C23/(1+D23))</f>
        <v/>
      </c>
      <c r="F23" s="32" t="str">
        <f aca="false">IF(OR(B23="",E23="",E23=0),"",B23/E23)</f>
        <v/>
      </c>
      <c r="G23" s="33" t="str">
        <f aca="false">IF(OR(B23="",C23="",B23=0),"",C23/B23)</f>
        <v/>
      </c>
      <c r="H23" s="23" t="str">
        <f aca="false">IF(OR(B23="",E23=""),"",E23-B23)</f>
        <v/>
      </c>
    </row>
    <row r="24" customFormat="false" ht="15" hidden="false" customHeight="false" outlineLevel="0" collapsed="false">
      <c r="A24" s="11"/>
      <c r="B24" s="13"/>
      <c r="C24" s="13"/>
      <c r="D24" s="19"/>
      <c r="E24" s="23" t="str">
        <f aca="false">IF(C24="","",C24/(1+D24))</f>
        <v/>
      </c>
      <c r="F24" s="32" t="str">
        <f aca="false">IF(OR(B24="",E24="",E24=0),"",B24/E24)</f>
        <v/>
      </c>
      <c r="G24" s="33" t="str">
        <f aca="false">IF(OR(B24="",C24="",B24=0),"",C24/B24)</f>
        <v/>
      </c>
      <c r="H24" s="23" t="str">
        <f aca="false">IF(OR(B24="",E24=""),"",E24-B24)</f>
        <v/>
      </c>
    </row>
    <row r="26" customFormat="false" ht="15" hidden="false" customHeight="false" outlineLevel="0" collapsed="false">
      <c r="A26" s="34" t="s">
        <v>93</v>
      </c>
      <c r="F26" s="32" t="n">
        <f aca="false">IFERROR(AVERAGE(F5:F24),"")</f>
        <v>0.267941939354691</v>
      </c>
      <c r="H26" s="35" t="n">
        <f aca="false">IFERROR(AVERAGE(H5:H24),"")</f>
        <v>11.1033573212778</v>
      </c>
    </row>
    <row r="27" customFormat="false" ht="15" hidden="false" customHeight="false" outlineLevel="0" collapsed="false">
      <c r="A27" s="36" t="s">
        <v>94</v>
      </c>
    </row>
    <row r="29" customFormat="false" ht="24" hidden="false" customHeight="true" outlineLevel="0" collapsed="false">
      <c r="A29" s="9" t="s">
        <v>33</v>
      </c>
      <c r="B29" s="9"/>
      <c r="C29" s="9"/>
      <c r="D29" s="9"/>
      <c r="E29" s="9"/>
      <c r="F29" s="9"/>
      <c r="G29" s="9"/>
      <c r="H29" s="9"/>
    </row>
  </sheetData>
  <mergeCells count="3">
    <mergeCell ref="A1:H1"/>
    <mergeCell ref="A2:H2"/>
    <mergeCell ref="A29:H29"/>
  </mergeCells>
  <conditionalFormatting sqref="F5:F24">
    <cfRule type="expression" priority="2" aboveAverage="0" equalAverage="0" bottom="0" percent="0" rank="0" text="" dxfId="0">
      <formula>AND(ISNUMBER(F5),F5&gt;0.35)</formula>
    </cfRule>
  </conditionalFormatting>
  <hyperlinks>
    <hyperlink ref="A29" r:id="rId1" display="Mehr Rezepte, Rechnungsscan und DB I–IV: gastrocalculator.com – 14 Tage kostenlos"/>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2026-10-14T22:42:02Z</dcterms:created>
  <dc:creator>openpyxl</dc:creator>
  <dc:description/>
  <dc:language>en-US</dc:language>
  <cp:lastModifiedBy/>
  <dcterms:modified xsi:type="dcterms:W3CDTF">2026-10-14T22:42:02Z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